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Dropbox\GFZ - Potsdam\Doktorarbeit\Paper\Uhlig et al 2020 GBC\submission to GBC\revisions 4\data repository\"/>
    </mc:Choice>
  </mc:AlternateContent>
  <xr:revisionPtr revIDLastSave="0" documentId="13_ncr:1_{8AEE8682-EB6C-46A6-ACAF-F52D5F27B09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etadata" sheetId="13" r:id="rId1"/>
    <sheet name="Table S1" sheetId="11" r:id="rId2"/>
    <sheet name="Table S2" sheetId="14" r:id="rId3"/>
    <sheet name="Table S3" sheetId="8" r:id="rId4"/>
    <sheet name="Table S4" sheetId="5" r:id="rId5"/>
    <sheet name="Table S5" sheetId="9" r:id="rId6"/>
    <sheet name="Table S6" sheetId="1" r:id="rId7"/>
  </sheets>
  <definedNames>
    <definedName name="_Ref515718288" localSheetId="4">'Table S4'!$A$1</definedName>
    <definedName name="_Ref519339992" localSheetId="2">'Table S2'!$A$1</definedName>
    <definedName name="_Ref519340225" localSheetId="3">'Table S3'!$A$1</definedName>
    <definedName name="_Ref519341965" localSheetId="5">'Table S5'!$A$1</definedName>
    <definedName name="Cu_Ratio1" localSheetId="0">#REF!</definedName>
    <definedName name="Cu_Ratio1" localSheetId="2">#REF!</definedName>
    <definedName name="Cu_Ratio1">#REF!</definedName>
    <definedName name="Cu_Ratio2" localSheetId="0">#REF!</definedName>
    <definedName name="Cu_Ratio2" localSheetId="2">#REF!</definedName>
    <definedName name="Cu_Ratio2">#REF!</definedName>
    <definedName name="Cu_Ratio2a">2.242</definedName>
    <definedName name="_xlnm.Print_Area" localSheetId="0">metadata!$A$1:$E$29</definedName>
    <definedName name="_xlnm.Print_Area" localSheetId="1">'Table S1'!$A$1:$E$79</definedName>
    <definedName name="_xlnm.Print_Area" localSheetId="2">'Table S2'!$A$1:$C$19</definedName>
    <definedName name="_xlnm.Print_Area" localSheetId="3">'Table S3'!$A$75:$L$103</definedName>
    <definedName name="_xlnm.Print_Area" localSheetId="4">'Table S4'!$A$46:$N$72</definedName>
    <definedName name="_xlnm.Print_Area" localSheetId="5">'Table S5'!$A$1:$L$66</definedName>
    <definedName name="_xlnm.Print_Area" localSheetId="6">'Table S6'!$A$34:$O$71</definedName>
    <definedName name="Fe56_54" localSheetId="0">#REF!</definedName>
    <definedName name="Fe56_54" localSheetId="2">#REF!</definedName>
    <definedName name="Fe56_54">#REF!</definedName>
    <definedName name="Fe57_54" localSheetId="0">#REF!</definedName>
    <definedName name="Fe57_54" localSheetId="2">#REF!</definedName>
    <definedName name="Fe57_54">#REF!</definedName>
    <definedName name="Fe57_56" localSheetId="0">#REF!</definedName>
    <definedName name="Fe57_56" localSheetId="2">#REF!</definedName>
    <definedName name="Fe57_56">#REF!</definedName>
    <definedName name="Fe58_54" localSheetId="0">#REF!</definedName>
    <definedName name="Fe58_54" localSheetId="2">#REF!</definedName>
    <definedName name="Fe58_54">#REF!</definedName>
    <definedName name="Fract_Fe" localSheetId="0">#REF!</definedName>
    <definedName name="Fract_Fe" localSheetId="2">#REF!</definedName>
    <definedName name="Fract_Fe">#REF!</definedName>
    <definedName name="Increment" localSheetId="0">#REF!</definedName>
    <definedName name="Increment" localSheetId="2">#REF!</definedName>
    <definedName name="Increment">#REF!</definedName>
    <definedName name="IncrementDelta" localSheetId="0">#REF!</definedName>
    <definedName name="IncrementDelta" localSheetId="2">#REF!</definedName>
    <definedName name="IncrementDelta">#REF!</definedName>
    <definedName name="Inten54" localSheetId="0">#REF!</definedName>
    <definedName name="Inten54" localSheetId="2">#REF!</definedName>
    <definedName name="Inten54">#REF!</definedName>
    <definedName name="Inten56" localSheetId="0">#REF!</definedName>
    <definedName name="Inten56" localSheetId="2">#REF!</definedName>
    <definedName name="Inten56">#REF!</definedName>
    <definedName name="Inten57" localSheetId="0">#REF!</definedName>
    <definedName name="Inten57" localSheetId="2">#REF!</definedName>
    <definedName name="Inten57">#REF!</definedName>
    <definedName name="Mass54" localSheetId="0">#REF!</definedName>
    <definedName name="Mass54" localSheetId="2">#REF!</definedName>
    <definedName name="Mass54">#REF!</definedName>
    <definedName name="Mass56" localSheetId="0">#REF!</definedName>
    <definedName name="Mass56" localSheetId="2">#REF!</definedName>
    <definedName name="Mass56">#REF!</definedName>
    <definedName name="Mass57" localSheetId="0">#REF!</definedName>
    <definedName name="Mass57" localSheetId="2">#REF!</definedName>
    <definedName name="Mass57">#REF!</definedName>
    <definedName name="Mass58" localSheetId="0">#REF!</definedName>
    <definedName name="Mass58" localSheetId="2">#REF!</definedName>
    <definedName name="Mass58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6" i="5" l="1"/>
  <c r="I44" i="5" l="1"/>
  <c r="I43" i="5"/>
  <c r="I30" i="5"/>
  <c r="I29" i="5"/>
  <c r="I8" i="5"/>
  <c r="I11" i="5"/>
  <c r="I14" i="5"/>
  <c r="I7" i="5"/>
  <c r="G29" i="9"/>
  <c r="G28" i="9"/>
  <c r="G24" i="9"/>
  <c r="G23" i="9"/>
  <c r="G22" i="9"/>
  <c r="G21" i="9"/>
  <c r="G20" i="9"/>
  <c r="G19" i="9"/>
  <c r="G18" i="9"/>
  <c r="G8" i="9"/>
  <c r="G9" i="9"/>
  <c r="G10" i="9"/>
  <c r="G11" i="9"/>
  <c r="G12" i="9"/>
  <c r="G13" i="9"/>
  <c r="G14" i="9"/>
  <c r="G7" i="9"/>
  <c r="K31" i="9" l="1"/>
  <c r="K32" i="9" s="1"/>
  <c r="K30" i="9"/>
  <c r="E66" i="11" l="1"/>
  <c r="E65" i="11"/>
  <c r="E70" i="11" s="1"/>
</calcChain>
</file>

<file path=xl/sharedStrings.xml><?xml version="1.0" encoding="utf-8"?>
<sst xmlns="http://schemas.openxmlformats.org/spreadsheetml/2006/main" count="1278" uniqueCount="469">
  <si>
    <t>ICP-OES analyses &amp; UV-spectrometry*</t>
  </si>
  <si>
    <t>sample ID</t>
  </si>
  <si>
    <r>
      <t>IGSN</t>
    </r>
    <r>
      <rPr>
        <b/>
        <vertAlign val="superscript"/>
        <sz val="11"/>
        <color theme="1"/>
        <rFont val="Times New Roman"/>
        <family val="1"/>
      </rPr>
      <t>†</t>
    </r>
  </si>
  <si>
    <t>brief sample description</t>
  </si>
  <si>
    <t>mean depth</t>
  </si>
  <si>
    <t>Pi resin</t>
  </si>
  <si>
    <t>Po resin</t>
  </si>
  <si>
    <r>
      <t>Pi HCO</t>
    </r>
    <r>
      <rPr>
        <b/>
        <vertAlign val="subscript"/>
        <sz val="11"/>
        <rFont val="Times New Roman"/>
        <family val="1"/>
      </rPr>
      <t>3</t>
    </r>
  </si>
  <si>
    <r>
      <t>Po HCO</t>
    </r>
    <r>
      <rPr>
        <b/>
        <vertAlign val="subscript"/>
        <sz val="11"/>
        <rFont val="Times New Roman"/>
        <family val="1"/>
      </rPr>
      <t>3</t>
    </r>
  </si>
  <si>
    <t>Pi NaOH</t>
  </si>
  <si>
    <t>Po NaOH</t>
  </si>
  <si>
    <t>Pi        1M HCl</t>
  </si>
  <si>
    <t>Po        1M HCl</t>
  </si>
  <si>
    <t>(m)</t>
  </si>
  <si>
    <t>(µg/g)</t>
  </si>
  <si>
    <t>CON depth profile of Hedley fractionation</t>
  </si>
  <si>
    <t>CON 14</t>
  </si>
  <si>
    <t>GFDUH00LT</t>
  </si>
  <si>
    <t>soil, Ah horizon</t>
  </si>
  <si>
    <t>CON 13</t>
  </si>
  <si>
    <t>GFDUH00LU</t>
  </si>
  <si>
    <t>soil, Ah + Bw horizon</t>
  </si>
  <si>
    <t>CON 12</t>
  </si>
  <si>
    <t>GFDUH00LV</t>
  </si>
  <si>
    <t>CON 11</t>
  </si>
  <si>
    <t>GFDUH00LW</t>
  </si>
  <si>
    <t>CON 10</t>
  </si>
  <si>
    <t>GFDUH00LX</t>
  </si>
  <si>
    <t>CON 9</t>
  </si>
  <si>
    <t>GFDUH00LY</t>
  </si>
  <si>
    <t>CON 8</t>
  </si>
  <si>
    <t>GFDUH00LZ</t>
  </si>
  <si>
    <t>CON 7</t>
  </si>
  <si>
    <t>GFDUH00M0</t>
  </si>
  <si>
    <t>n.d.</t>
  </si>
  <si>
    <t>CON 6</t>
  </si>
  <si>
    <t>GFDUH00M1</t>
  </si>
  <si>
    <t>CON 5</t>
  </si>
  <si>
    <t>GFDUH00M2</t>
  </si>
  <si>
    <t>CON 4</t>
  </si>
  <si>
    <t>GFDUH00M3</t>
  </si>
  <si>
    <t>CON 3</t>
  </si>
  <si>
    <t>GFDUH00M4</t>
  </si>
  <si>
    <t>saprolite, Cw horizon</t>
  </si>
  <si>
    <t>CON 2</t>
  </si>
  <si>
    <t>GFDUH00M5</t>
  </si>
  <si>
    <t>CON 1</t>
  </si>
  <si>
    <t>GFDUH00M6</t>
  </si>
  <si>
    <t>CON 19</t>
  </si>
  <si>
    <t>GFDUH00MB</t>
  </si>
  <si>
    <t>CON 21</t>
  </si>
  <si>
    <t>GFDUH00MD</t>
  </si>
  <si>
    <t>CON 22</t>
  </si>
  <si>
    <t>GFDUH00ME</t>
  </si>
  <si>
    <t>CON 23</t>
  </si>
  <si>
    <t>GFDUH00MF</t>
  </si>
  <si>
    <t>CON 24</t>
  </si>
  <si>
    <t>GFDUH00MG</t>
  </si>
  <si>
    <t>MIT depth profile of Hedley fractionation</t>
  </si>
  <si>
    <t>MIT 14</t>
  </si>
  <si>
    <t>GFDUH004A</t>
  </si>
  <si>
    <t>soil, Bw horizon</t>
  </si>
  <si>
    <t>MIT 13</t>
  </si>
  <si>
    <t xml:space="preserve">GFDUH004B </t>
  </si>
  <si>
    <t>MIT 12</t>
  </si>
  <si>
    <t>GFDUH004C</t>
  </si>
  <si>
    <t>MIT 11</t>
  </si>
  <si>
    <t>GFDUH0045</t>
  </si>
  <si>
    <t>MIT 10</t>
  </si>
  <si>
    <t>GFDUH0046</t>
  </si>
  <si>
    <t>MIT 9</t>
  </si>
  <si>
    <t>GFDUH0047</t>
  </si>
  <si>
    <t>MIT 8</t>
  </si>
  <si>
    <t>GFDUH0048</t>
  </si>
  <si>
    <t>MIT 7</t>
  </si>
  <si>
    <t>GFDUH0049</t>
  </si>
  <si>
    <t>MIT 6</t>
  </si>
  <si>
    <t>GFDUH004D</t>
  </si>
  <si>
    <t>MIT 5</t>
  </si>
  <si>
    <t>GFDUH004E</t>
  </si>
  <si>
    <t>MIT 4</t>
  </si>
  <si>
    <t>GFDUH004F</t>
  </si>
  <si>
    <t>MIT 3</t>
  </si>
  <si>
    <t>GFDUH004G</t>
  </si>
  <si>
    <t>MIT 2</t>
  </si>
  <si>
    <t>GFDUH004H</t>
  </si>
  <si>
    <t>MIT 1</t>
  </si>
  <si>
    <t>GFDUH004J</t>
  </si>
  <si>
    <t>MIT 19</t>
  </si>
  <si>
    <t>GFDUH00AT</t>
  </si>
  <si>
    <t>MIT 20</t>
  </si>
  <si>
    <t>GFDUH00AU</t>
  </si>
  <si>
    <t>MIT 21</t>
  </si>
  <si>
    <t>GFDUH00AV</t>
  </si>
  <si>
    <t>MIT 22</t>
  </si>
  <si>
    <t>GFDUH00AW</t>
  </si>
  <si>
    <t>MIT 23</t>
  </si>
  <si>
    <t>GFDUH00AX</t>
  </si>
  <si>
    <t>MIT 24</t>
  </si>
  <si>
    <t>GFDUH00AY</t>
  </si>
  <si>
    <t>MIT 25</t>
  </si>
  <si>
    <t>GFDUH00AZ</t>
  </si>
  <si>
    <t>MIT 26</t>
  </si>
  <si>
    <t>GFDUH00B0</t>
  </si>
  <si>
    <t>MIT 27</t>
  </si>
  <si>
    <t>GFDUH00B1</t>
  </si>
  <si>
    <t>MIT 28</t>
  </si>
  <si>
    <t>GFDUH00B2</t>
  </si>
  <si>
    <t>MIT 29</t>
  </si>
  <si>
    <t>GFDUH00B3</t>
  </si>
  <si>
    <t>n.d. = not detected</t>
  </si>
  <si>
    <t>* ICP-OES analyses was performed to analyse total P. UV-spectrometry was performed to analyse inorganic carbon.</t>
  </si>
  <si>
    <t>† IGSN (International Geo Sample Number). Metadata of samples are available under: www.igsn.org by adding the IGSN after igsn.org, e.g. igsn.org/GFDUH00LT</t>
  </si>
  <si>
    <t>† IGSN (International Geo Sample Number). Metadata of samples are available under:  www.igsn.org by adding the IGSN after igsn.org, e.g. igsn.org/GFDUH00LT</t>
  </si>
  <si>
    <t>MC-ICP-MS analyses</t>
  </si>
  <si>
    <t>Q-ICP-MS analyses</t>
  </si>
  <si>
    <t>AMS analyses</t>
  </si>
  <si>
    <t>sampling date</t>
  </si>
  <si>
    <t>SD</t>
  </si>
  <si>
    <t>uncertainty</t>
  </si>
  <si>
    <t>(month year)</t>
  </si>
  <si>
    <t>(ng/g)</t>
  </si>
  <si>
    <t xml:space="preserve">living foliage </t>
  </si>
  <si>
    <t>CON-V-3</t>
  </si>
  <si>
    <t>GFDUH00Q7</t>
  </si>
  <si>
    <t>Fagus sylvatica - leaves</t>
  </si>
  <si>
    <t>MIT-V-9</t>
  </si>
  <si>
    <t>GFDUH006W</t>
  </si>
  <si>
    <t>MIT-V-10</t>
  </si>
  <si>
    <t>GFDUH006R</t>
  </si>
  <si>
    <t>CON-V-4</t>
  </si>
  <si>
    <t>GFDUH00Q8</t>
  </si>
  <si>
    <t>Picea abies - needles</t>
  </si>
  <si>
    <t>CON-V-5</t>
  </si>
  <si>
    <t>GFDUH00Q9</t>
  </si>
  <si>
    <t>MIT-V 3</t>
  </si>
  <si>
    <t>GFDUH006Q</t>
  </si>
  <si>
    <t>MIT-V-11</t>
  </si>
  <si>
    <t>GFDUH006S</t>
  </si>
  <si>
    <t>MIT-V-12</t>
  </si>
  <si>
    <t>GFDUH006T</t>
  </si>
  <si>
    <t>living wood</t>
  </si>
  <si>
    <t>CON-V 1</t>
  </si>
  <si>
    <t>GFDUH00NE</t>
  </si>
  <si>
    <t xml:space="preserve">Fagus sylvatica - heartwood </t>
  </si>
  <si>
    <t>CON-V-10</t>
  </si>
  <si>
    <t>GFDUH00T9</t>
  </si>
  <si>
    <t>MIT-V-17</t>
  </si>
  <si>
    <t>GFDUH00TB</t>
  </si>
  <si>
    <t>Fagus sylvatica - heartwood</t>
  </si>
  <si>
    <t>MIT-V-5,6</t>
  </si>
  <si>
    <t>GFDUH00TJ</t>
  </si>
  <si>
    <t>GFDUH00TA</t>
  </si>
  <si>
    <t>Fagus sylvatica - sapwood</t>
  </si>
  <si>
    <t>MIT-V 5</t>
  </si>
  <si>
    <t>GFDUH00T3</t>
  </si>
  <si>
    <t>GFDUH00T2</t>
  </si>
  <si>
    <t>MIT-V 6</t>
  </si>
  <si>
    <t>GFDUH00T4</t>
  </si>
  <si>
    <t>CON-V 6,7</t>
  </si>
  <si>
    <t>GFDUH00TG</t>
  </si>
  <si>
    <t>Fagus sylvatica - bulk wood</t>
  </si>
  <si>
    <t>MIT-V-14,15,16</t>
  </si>
  <si>
    <t>GFDUH00TL</t>
  </si>
  <si>
    <t>CON-V 2</t>
  </si>
  <si>
    <t xml:space="preserve">GFDUH00NF </t>
  </si>
  <si>
    <t xml:space="preserve">Picea abies - heartwood </t>
  </si>
  <si>
    <t>CON-V-18</t>
  </si>
  <si>
    <t>GFDUH00TD</t>
  </si>
  <si>
    <t>MIT-V 7</t>
  </si>
  <si>
    <t>GFDUH00TF</t>
  </si>
  <si>
    <t>Picea abies - heartwood</t>
  </si>
  <si>
    <t>MIT-V-24</t>
  </si>
  <si>
    <t>GFDUH00T7</t>
  </si>
  <si>
    <t>MIT-V 8</t>
  </si>
  <si>
    <t>GFDUH00T5</t>
  </si>
  <si>
    <t>GFDUH00TE</t>
  </si>
  <si>
    <t>Picea abies - sapwood</t>
  </si>
  <si>
    <t>GFDUH00TC</t>
  </si>
  <si>
    <t>GFDUH00T8</t>
  </si>
  <si>
    <t>GFDUH00T6</t>
  </si>
  <si>
    <t>CON-V-14.15</t>
  </si>
  <si>
    <t>GFDUH00TH</t>
  </si>
  <si>
    <t>Picea abies - bulk wood</t>
  </si>
  <si>
    <t>MIT-V-23.25</t>
  </si>
  <si>
    <t>GFDUH00TK</t>
  </si>
  <si>
    <t>organic layer on forest floor</t>
  </si>
  <si>
    <t>CON-QP1-1</t>
  </si>
  <si>
    <t>GFDUH00TN</t>
  </si>
  <si>
    <t>forest floor - L horizon</t>
  </si>
  <si>
    <t>CON-QP1-2</t>
  </si>
  <si>
    <t>GFDUH00TS</t>
  </si>
  <si>
    <t>forest floor - Of horizon</t>
  </si>
  <si>
    <t>CON-QP1-3</t>
  </si>
  <si>
    <t>GFDUH00TP</t>
  </si>
  <si>
    <t>forest floor - Oh horizon</t>
  </si>
  <si>
    <t>MIT-QP-1</t>
  </si>
  <si>
    <t>GFDUH00TQ</t>
  </si>
  <si>
    <t>MIT-QP-2</t>
  </si>
  <si>
    <t>GFDUH00TR</t>
  </si>
  <si>
    <t>MIT-QP-3</t>
  </si>
  <si>
    <t>GFDUH00TM</t>
  </si>
  <si>
    <t>international reference materials for concentration data quality control</t>
  </si>
  <si>
    <t>SRM 1515 Apple leaves (a)</t>
  </si>
  <si>
    <t>SRM 1515 Apple leaves (c)</t>
  </si>
  <si>
    <t>SRM 1515 Apple leaves (e)</t>
  </si>
  <si>
    <t>SRM 1515 Apple leaves mean</t>
  </si>
  <si>
    <t>SRM 1515 Apple leaves RSD (%)</t>
  </si>
  <si>
    <t>AMS analyses are performed at the University of Cologne - Centre for Accelerator Mass Spectrometry (AMS).</t>
  </si>
  <si>
    <t>GFDUH00J0</t>
  </si>
  <si>
    <t>GFDUH00J1</t>
  </si>
  <si>
    <t>GFDUH00J2</t>
  </si>
  <si>
    <t>GFDUH00J3</t>
  </si>
  <si>
    <t>GFDUH00J4</t>
  </si>
  <si>
    <t>GFDUH00J5</t>
  </si>
  <si>
    <t>GFDUH00J6</t>
  </si>
  <si>
    <t>GFDUH00J7</t>
  </si>
  <si>
    <t>GFDUH00J8</t>
  </si>
  <si>
    <t>GFDUH00J9</t>
  </si>
  <si>
    <t>GFDUH00JA</t>
  </si>
  <si>
    <t>GFDUH00JB</t>
  </si>
  <si>
    <t>GFDUH00JC</t>
  </si>
  <si>
    <t>GFDUH00JD</t>
  </si>
  <si>
    <t>GFDUH00JJ</t>
  </si>
  <si>
    <t>CON 20</t>
  </si>
  <si>
    <t>GFDUH00JK</t>
  </si>
  <si>
    <t>GFDUH00HZ</t>
  </si>
  <si>
    <t>GFDUH00JL</t>
  </si>
  <si>
    <t>GFDUH00JM</t>
  </si>
  <si>
    <t>GFDUH00JN</t>
  </si>
  <si>
    <t>GFDUH002Z</t>
  </si>
  <si>
    <t>GFDUH0030</t>
  </si>
  <si>
    <t>GFDUH000K</t>
  </si>
  <si>
    <t>GFDUH0000</t>
  </si>
  <si>
    <t>GFDUH002L</t>
  </si>
  <si>
    <t>GFDUH0002</t>
  </si>
  <si>
    <t>GFDUH002N</t>
  </si>
  <si>
    <t>GFDUH0004</t>
  </si>
  <si>
    <t xml:space="preserve">GFDUH0005 </t>
  </si>
  <si>
    <t>GFDUH003K</t>
  </si>
  <si>
    <t>GFDUH003L</t>
  </si>
  <si>
    <t xml:space="preserve">GFDUH003M </t>
  </si>
  <si>
    <t>GFDUH0031</t>
  </si>
  <si>
    <t>GFDUH0032</t>
  </si>
  <si>
    <t>GFDUH008R</t>
  </si>
  <si>
    <t>GFDUH008S</t>
  </si>
  <si>
    <t>GFDUH008T</t>
  </si>
  <si>
    <t>GFDUH008U</t>
  </si>
  <si>
    <t>GFDUH008V</t>
  </si>
  <si>
    <t>GFDUH008W</t>
  </si>
  <si>
    <t>GFDUH008X</t>
  </si>
  <si>
    <t>GFDUH008K</t>
  </si>
  <si>
    <t>GFDUH008L</t>
  </si>
  <si>
    <t>GFDUH008Y</t>
  </si>
  <si>
    <t>GFDUH008Z</t>
  </si>
  <si>
    <t>ICP-OES</t>
  </si>
  <si>
    <t>extractant</t>
  </si>
  <si>
    <t>Be</t>
  </si>
  <si>
    <t>CON depth profile of amorphous oxide fractions</t>
  </si>
  <si>
    <t>GFDUH00KX</t>
  </si>
  <si>
    <t>0.5M HCl</t>
  </si>
  <si>
    <t>GFDUH00KZ</t>
  </si>
  <si>
    <t>GFDUH00L1</t>
  </si>
  <si>
    <t>GFDUH00L3</t>
  </si>
  <si>
    <t>GFDUH00L6</t>
  </si>
  <si>
    <t>GFDUH00L9</t>
  </si>
  <si>
    <t>GFDUH00LH</t>
  </si>
  <si>
    <t>GFDUH00LL</t>
  </si>
  <si>
    <t>MIT depth profile of amorphous oxide fractions</t>
  </si>
  <si>
    <t>GFDUH003R</t>
  </si>
  <si>
    <t>GFDUH003S</t>
  </si>
  <si>
    <t xml:space="preserve">GFDUH003T </t>
  </si>
  <si>
    <t xml:space="preserve">GFDUH0040 </t>
  </si>
  <si>
    <t>GFDUH0043</t>
  </si>
  <si>
    <t>GFDUH009L</t>
  </si>
  <si>
    <t>GFDUH009R</t>
  </si>
  <si>
    <t>international reference material used to determine the reproducibility of the method</t>
  </si>
  <si>
    <t>SRM 2709a San Joaquin Soil (a)*</t>
  </si>
  <si>
    <t>SRM 2709a San Joaquin Soil (b)*</t>
  </si>
  <si>
    <t>SRM 2709a San Joaquin Soil mean*</t>
  </si>
  <si>
    <t>SRM 2709a San Joaquin Soil SD</t>
  </si>
  <si>
    <t>-</t>
  </si>
  <si>
    <t>SRM 2709a San Joaquin Soil RSD (%)</t>
  </si>
  <si>
    <t>international reference material for concentration data quality control</t>
  </si>
  <si>
    <t>RGM-1 Rhyolite (USGS) (a)</t>
  </si>
  <si>
    <t>RGM-1 Rhyolite (USGS) (a)**</t>
  </si>
  <si>
    <t>RGM-1 Rhyolite (USGS) mean</t>
  </si>
  <si>
    <t>RGM-1 Rhyolite (USGS) SD</t>
  </si>
  <si>
    <t>RGM-1 Rhyolite (USGS) RSD (%)</t>
  </si>
  <si>
    <t>RGM-1 Rhyolite (USGS) certified value</t>
  </si>
  <si>
    <t>RGM-1 Rhyolite (USGS) certified absolute uncertainty</t>
  </si>
  <si>
    <t>relative uncertainty on the amorphous oxide (%)</t>
  </si>
  <si>
    <t>GA Granite (CNRS) (a)</t>
  </si>
  <si>
    <t>GA Granite (CNRS) (a)**</t>
  </si>
  <si>
    <t>GA Granite (CNRS) mean</t>
  </si>
  <si>
    <t>GA Granite (CNRS) SD</t>
  </si>
  <si>
    <t>GA Granite (CNRS) RSD (%)</t>
  </si>
  <si>
    <t>GA Granite (CNRS) certified value</t>
  </si>
  <si>
    <t>GA Granite (CNRS) certified absolute uncertainty</t>
  </si>
  <si>
    <t>relative uncertainty on the amorphous oxides (%)</t>
  </si>
  <si>
    <t>** Repeat analyses of reference material in different sample batches. Uncertainties on amorphous oxide concentration data are estimated to be ±5% relative for Be based on accuracy of repeat analyses of reference materials.</t>
  </si>
  <si>
    <t xml:space="preserve">† IGSN (International Geo Sample Number). Metadata of samples are available under:  www.igsn.org by adding the IGSN after igsn.org, </t>
  </si>
  <si>
    <t>e.g. igsn.org/GFDUH00LT</t>
  </si>
  <si>
    <r>
      <t>IGSN</t>
    </r>
    <r>
      <rPr>
        <b/>
        <vertAlign val="superscript"/>
        <sz val="11"/>
        <color rgb="FF000000"/>
        <rFont val="Times New Roman"/>
        <family val="1"/>
      </rPr>
      <t>†</t>
    </r>
  </si>
  <si>
    <r>
      <t>(</t>
    </r>
    <r>
      <rPr>
        <b/>
        <vertAlign val="superscript"/>
        <sz val="11"/>
        <color theme="1"/>
        <rFont val="Times New Roman"/>
        <family val="1"/>
      </rPr>
      <t>87</t>
    </r>
    <r>
      <rPr>
        <b/>
        <sz val="11"/>
        <color theme="1"/>
        <rFont val="Times New Roman"/>
        <family val="1"/>
      </rPr>
      <t xml:space="preserve">Sr / </t>
    </r>
    <r>
      <rPr>
        <b/>
        <vertAlign val="superscript"/>
        <sz val="11"/>
        <color theme="1"/>
        <rFont val="Times New Roman"/>
        <family val="1"/>
      </rPr>
      <t>86</t>
    </r>
    <r>
      <rPr>
        <b/>
        <sz val="11"/>
        <color theme="1"/>
        <rFont val="Times New Roman"/>
        <family val="1"/>
      </rPr>
      <t>Sr)</t>
    </r>
  </si>
  <si>
    <r>
      <t>10</t>
    </r>
    <r>
      <rPr>
        <b/>
        <sz val="11"/>
        <color rgb="FF000000"/>
        <rFont val="Times New Roman"/>
        <family val="1"/>
      </rPr>
      <t>Be</t>
    </r>
    <r>
      <rPr>
        <b/>
        <vertAlign val="subscript"/>
        <sz val="11"/>
        <color rgb="FF000000"/>
        <rFont val="Times New Roman"/>
        <family val="1"/>
      </rPr>
      <t>meteoric</t>
    </r>
  </si>
  <si>
    <r>
      <t>(</t>
    </r>
    <r>
      <rPr>
        <b/>
        <vertAlign val="superscript"/>
        <sz val="11"/>
        <color rgb="FF000000"/>
        <rFont val="Times New Roman"/>
        <family val="1"/>
      </rPr>
      <t>10</t>
    </r>
    <r>
      <rPr>
        <b/>
        <sz val="11"/>
        <color rgb="FF000000"/>
        <rFont val="Times New Roman"/>
        <family val="1"/>
      </rPr>
      <t xml:space="preserve">Be / </t>
    </r>
    <r>
      <rPr>
        <b/>
        <vertAlign val="superscript"/>
        <sz val="11"/>
        <color rgb="FF000000"/>
        <rFont val="Times New Roman"/>
        <family val="1"/>
      </rPr>
      <t>9</t>
    </r>
    <r>
      <rPr>
        <b/>
        <sz val="11"/>
        <color rgb="FF000000"/>
        <rFont val="Times New Roman"/>
        <family val="1"/>
      </rPr>
      <t>Be)</t>
    </r>
  </si>
  <si>
    <r>
      <t>(10</t>
    </r>
    <r>
      <rPr>
        <vertAlign val="superscript"/>
        <sz val="11"/>
        <color rgb="FF000000"/>
        <rFont val="Times New Roman"/>
        <family val="1"/>
      </rPr>
      <t>6</t>
    </r>
    <r>
      <rPr>
        <sz val="11"/>
        <color rgb="FF000000"/>
        <rFont val="Times New Roman"/>
        <family val="1"/>
      </rPr>
      <t xml:space="preserve"> at/g)</t>
    </r>
  </si>
  <si>
    <r>
      <t>(10</t>
    </r>
    <r>
      <rPr>
        <vertAlign val="superscript"/>
        <sz val="11"/>
        <color rgb="FF000000"/>
        <rFont val="Times New Roman"/>
        <family val="1"/>
      </rPr>
      <t>-9</t>
    </r>
    <r>
      <rPr>
        <sz val="11"/>
        <color rgb="FF000000"/>
        <rFont val="Times New Roman"/>
        <family val="1"/>
      </rPr>
      <t>)</t>
    </r>
  </si>
  <si>
    <r>
      <t>water soluble (mQ-H</t>
    </r>
    <r>
      <rPr>
        <b/>
        <i/>
        <vertAlign val="subscript"/>
        <sz val="11"/>
        <color rgb="FF000000"/>
        <rFont val="Times New Roman"/>
        <family val="1"/>
      </rPr>
      <t>2</t>
    </r>
    <r>
      <rPr>
        <b/>
        <i/>
        <sz val="11"/>
        <color rgb="FF000000"/>
        <rFont val="Times New Roman"/>
        <family val="1"/>
      </rPr>
      <t>O)</t>
    </r>
  </si>
  <si>
    <r>
      <t>exchangeable (NH</t>
    </r>
    <r>
      <rPr>
        <b/>
        <i/>
        <vertAlign val="subscript"/>
        <sz val="11"/>
        <color rgb="FF000000"/>
        <rFont val="Times New Roman"/>
        <family val="1"/>
      </rPr>
      <t>4</t>
    </r>
    <r>
      <rPr>
        <b/>
        <i/>
        <sz val="11"/>
        <color rgb="FF000000"/>
        <rFont val="Times New Roman"/>
        <family val="1"/>
      </rPr>
      <t>OAc)</t>
    </r>
  </si>
  <si>
    <r>
      <t>n.d = not determined, mQ-H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 xml:space="preserve">O = deionised water (Milli-Q water, 18 MΩ). </t>
    </r>
  </si>
  <si>
    <r>
      <t xml:space="preserve">* The reported </t>
    </r>
    <r>
      <rPr>
        <vertAlign val="superscript"/>
        <sz val="11"/>
        <color rgb="FF000000"/>
        <rFont val="Times New Roman"/>
        <family val="1"/>
      </rPr>
      <t>10</t>
    </r>
    <r>
      <rPr>
        <sz val="11"/>
        <color rgb="FF000000"/>
        <rFont val="Times New Roman"/>
        <family val="1"/>
      </rPr>
      <t xml:space="preserve">Be concentrations and the </t>
    </r>
    <r>
      <rPr>
        <vertAlign val="superscript"/>
        <sz val="11"/>
        <color rgb="FF000000"/>
        <rFont val="Times New Roman"/>
        <family val="1"/>
      </rPr>
      <t>10</t>
    </r>
    <r>
      <rPr>
        <sz val="11"/>
        <color rgb="FF000000"/>
        <rFont val="Times New Roman"/>
        <family val="1"/>
      </rPr>
      <t>Be/</t>
    </r>
    <r>
      <rPr>
        <vertAlign val="superscript"/>
        <sz val="11"/>
        <color rgb="FF000000"/>
        <rFont val="Times New Roman"/>
        <family val="1"/>
      </rPr>
      <t>9</t>
    </r>
    <r>
      <rPr>
        <sz val="11"/>
        <color rgb="FF000000"/>
        <rFont val="Times New Roman"/>
        <family val="1"/>
      </rPr>
      <t>Be ratios refer to a mixed sample comprising the amorphous oxide and the crystalline oxide leachates. The crystalline oxides were extracted with 1M hydroxylamine-hydrochloride (NH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OH*HCl) following the method described elsewhere (Wittmann et al. 2012).</t>
    </r>
  </si>
  <si>
    <t>These data are freely available under the Creative Commons Attribution 4.0 International (CC BY 4.0) Licence</t>
  </si>
  <si>
    <t>Sheets:</t>
  </si>
  <si>
    <t>Metric</t>
  </si>
  <si>
    <t>Units</t>
  </si>
  <si>
    <t>Sheet</t>
  </si>
  <si>
    <t>Description</t>
  </si>
  <si>
    <t>dimensionless</t>
  </si>
  <si>
    <t>soil pH</t>
  </si>
  <si>
    <t>pH of soil and saprolite</t>
  </si>
  <si>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</si>
  <si>
    <r>
      <t>Radiogenic Sr composition of bulk bedrock, bulk regolith, bulk plant tissue, water-soluble and NH</t>
    </r>
    <r>
      <rPr>
        <vertAlign val="sub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>OAc extractable fraction of soil and saprolite</t>
    </r>
  </si>
  <si>
    <t>(Pi), (Po)</t>
  </si>
  <si>
    <t>Organic (Po) and inorganic (Pi) phosphorus concentrations of extractants from the Hedley fraction method</t>
  </si>
  <si>
    <t>bulk regolith, rock</t>
  </si>
  <si>
    <t>GFDUH00MC</t>
  </si>
  <si>
    <t>CON 40.41</t>
  </si>
  <si>
    <t>GFDUH00N7, GFDUH00N8</t>
  </si>
  <si>
    <t>CON 47</t>
  </si>
  <si>
    <t>GFDUH00N9</t>
  </si>
  <si>
    <t>CON 48</t>
  </si>
  <si>
    <t>GFDUH00NA</t>
  </si>
  <si>
    <t>CON 49</t>
  </si>
  <si>
    <t>GFDUH00NB</t>
  </si>
  <si>
    <t>CON 50</t>
  </si>
  <si>
    <t>GFDUH00NC</t>
  </si>
  <si>
    <t>CON 51</t>
  </si>
  <si>
    <t>GFDUH00ND</t>
  </si>
  <si>
    <t>MIT regolith - bedrock depth profile</t>
  </si>
  <si>
    <t>MIT 31</t>
  </si>
  <si>
    <t>GFDUH00BY</t>
  </si>
  <si>
    <t>MIT 32</t>
  </si>
  <si>
    <t>GFDUH00BX</t>
  </si>
  <si>
    <t>MIT 33</t>
  </si>
  <si>
    <t>GFDUH00BW</t>
  </si>
  <si>
    <t>MIT 34</t>
  </si>
  <si>
    <t>GFDUH00BV</t>
  </si>
  <si>
    <t>MIT 35</t>
  </si>
  <si>
    <t>GFDUH00BU</t>
  </si>
  <si>
    <t>MIT 36</t>
  </si>
  <si>
    <t>GFDUH00BT</t>
  </si>
  <si>
    <t>MIT 37</t>
  </si>
  <si>
    <t>GFDUH00BS</t>
  </si>
  <si>
    <t>MIT 38</t>
  </si>
  <si>
    <t>GFDUH00BR</t>
  </si>
  <si>
    <t>MIT 39</t>
  </si>
  <si>
    <t>GFDUH00BQ</t>
  </si>
  <si>
    <t>MIT 40</t>
  </si>
  <si>
    <t>GFDUH00BP</t>
  </si>
  <si>
    <t>IRMM-443-7 (a)</t>
  </si>
  <si>
    <t>IRMM-443-7 (b)</t>
  </si>
  <si>
    <t>IRMM-443-7 (c)</t>
  </si>
  <si>
    <t>IRMM-443-7 (d)</t>
  </si>
  <si>
    <t>IRMM-443-7 (e)</t>
  </si>
  <si>
    <t>IRMM-443-7 (f)</t>
  </si>
  <si>
    <t>IRMM-443-7 mean</t>
  </si>
  <si>
    <t>IRMM-443-7 2SD</t>
  </si>
  <si>
    <t>IRMM-443-7 certified value</t>
  </si>
  <si>
    <t>IRMM-443-7 certified relative uncertainty</t>
  </si>
  <si>
    <t>relative uncertainty (%)</t>
  </si>
  <si>
    <t>SRM 2709a San Joaquin Soil (a) N=8</t>
  </si>
  <si>
    <t>SRM 2709a San Joaquin Soil (b) N=1</t>
  </si>
  <si>
    <t>SRM 2709a San Joaquin Soil (c) N=1</t>
  </si>
  <si>
    <t>SRM 2709a San Joaquin Soil mean, SD</t>
  </si>
  <si>
    <t>TILL-1 (CCRMP) (a) N=1</t>
  </si>
  <si>
    <t>TILL-1 (CCRMP) (b) N=1</t>
  </si>
  <si>
    <t>TILL-1 (CCRMP) (b) N=1, SD</t>
  </si>
  <si>
    <t>RGM-1 Rhyolite (USGS) N=9</t>
  </si>
  <si>
    <t>RGM-1 Rhyolite (USGS) published data N=5</t>
  </si>
  <si>
    <t>GA granite (CNRS) (a) N=1</t>
  </si>
  <si>
    <t>GA granite (CNRS) (b) N=1</t>
  </si>
  <si>
    <t>GA granite (CNRS) (a) N=1 mean, SD</t>
  </si>
  <si>
    <t>SRM987 processed through column chemistry N=32</t>
  </si>
  <si>
    <t>SRM987 not processed through column chemistry N=240</t>
  </si>
  <si>
    <t>SRM987 published data* (measured with MC-ICP-MS) N=247</t>
  </si>
  <si>
    <t>weathered paragneiss</t>
  </si>
  <si>
    <t>unweathered paragneiss</t>
  </si>
  <si>
    <t>CON regolith - bedrock depth profile</t>
  </si>
  <si>
    <t>weathered gneiss</t>
  </si>
  <si>
    <t>unweathered gneiss</t>
  </si>
  <si>
    <t>International reference materials for data quality control</t>
  </si>
  <si>
    <t>CON regolith depth profile</t>
  </si>
  <si>
    <t>MIT regolith depth profile</t>
  </si>
  <si>
    <t>International reference material</t>
  </si>
  <si>
    <r>
      <t xml:space="preserve">S </t>
    </r>
    <r>
      <rPr>
        <b/>
        <sz val="11"/>
        <rFont val="Times New Roman"/>
        <family val="1"/>
      </rPr>
      <t>P</t>
    </r>
    <r>
      <rPr>
        <b/>
        <vertAlign val="subscript"/>
        <sz val="11"/>
        <rFont val="Times New Roman"/>
        <family val="1"/>
      </rPr>
      <t>total</t>
    </r>
  </si>
  <si>
    <r>
      <t xml:space="preserve">Tab. S4 </t>
    </r>
    <r>
      <rPr>
        <sz val="11"/>
        <color rgb="FF000000"/>
        <rFont val="Times New Roman"/>
        <family val="1"/>
      </rPr>
      <t>Isotopic composition of plant samples at CON and MIT</t>
    </r>
  </si>
  <si>
    <r>
      <t xml:space="preserve">Tab. S4 </t>
    </r>
    <r>
      <rPr>
        <sz val="11"/>
        <color theme="1"/>
        <rFont val="Times New Roman"/>
        <family val="1"/>
      </rPr>
      <t>Isotopic composition of plant samples at CON and MIT</t>
    </r>
  </si>
  <si>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Be(meteoric)/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>Be</t>
    </r>
  </si>
  <si>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Be(meteoric)</t>
    </r>
  </si>
  <si>
    <r>
      <t>10</t>
    </r>
    <r>
      <rPr>
        <vertAlign val="superscript"/>
        <sz val="11"/>
        <color theme="1"/>
        <rFont val="Times New Roman"/>
        <family val="1"/>
      </rPr>
      <t>6</t>
    </r>
    <r>
      <rPr>
        <sz val="11"/>
        <color theme="1"/>
        <rFont val="Times New Roman"/>
        <family val="1"/>
      </rPr>
      <t xml:space="preserve"> at/g</t>
    </r>
  </si>
  <si>
    <t>Tab. S4</t>
  </si>
  <si>
    <r>
      <t xml:space="preserve">Concentration of meteoric </t>
    </r>
    <r>
      <rPr>
        <vertAlign val="superscript"/>
        <sz val="11"/>
        <color theme="1"/>
        <rFont val="Times New Roman"/>
        <family val="1"/>
      </rPr>
      <t>10</t>
    </r>
    <r>
      <rPr>
        <sz val="11"/>
        <color theme="1"/>
        <rFont val="Times New Roman"/>
        <family val="1"/>
      </rPr>
      <t>Be from amorphous oxides (extracted from soil)</t>
    </r>
  </si>
  <si>
    <r>
      <t xml:space="preserve">Meteoric Be ratio of bulk plant tissue and amorphous oxides </t>
    </r>
    <r>
      <rPr>
        <sz val="11"/>
        <color theme="1"/>
        <rFont val="Times New Roman"/>
        <family val="1"/>
      </rPr>
      <t>of soil and saprolite</t>
    </r>
  </si>
  <si>
    <r>
      <t>mg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yr</t>
    </r>
    <r>
      <rPr>
        <vertAlign val="superscript"/>
        <sz val="11"/>
        <rFont val="Times New Roman"/>
        <family val="1"/>
      </rPr>
      <t>-1</t>
    </r>
  </si>
  <si>
    <r>
      <t>µg g</t>
    </r>
    <r>
      <rPr>
        <vertAlign val="superscript"/>
        <sz val="11"/>
        <color theme="1"/>
        <rFont val="Times New Roman"/>
        <family val="1"/>
      </rPr>
      <t>-1</t>
    </r>
  </si>
  <si>
    <t>SRM 1515 Apple leaves (b)</t>
  </si>
  <si>
    <t>SRM 1515 Apple leaves (d)</t>
  </si>
  <si>
    <t>SRM 1515 Apple leaves 2SD</t>
  </si>
  <si>
    <r>
      <t>P</t>
    </r>
    <r>
      <rPr>
        <b/>
        <vertAlign val="subscript"/>
        <sz val="11"/>
        <rFont val="Times New Roman"/>
        <family val="1"/>
      </rPr>
      <t>total</t>
    </r>
    <r>
      <rPr>
        <b/>
        <sz val="11"/>
        <rFont val="Times New Roman"/>
        <family val="1"/>
      </rPr>
      <t xml:space="preserve">         14M HCl</t>
    </r>
  </si>
  <si>
    <r>
      <t>P</t>
    </r>
    <r>
      <rPr>
        <b/>
        <vertAlign val="subscript"/>
        <sz val="11"/>
        <rFont val="Times New Roman"/>
        <family val="1"/>
      </rPr>
      <t>total</t>
    </r>
    <r>
      <rPr>
        <b/>
        <sz val="11"/>
        <rFont val="Times New Roman"/>
        <family val="1"/>
      </rPr>
      <t xml:space="preserve"> residual</t>
    </r>
  </si>
  <si>
    <t>Tab. S4, S5</t>
  </si>
  <si>
    <t>soil, Ah/Bw horizon</t>
  </si>
  <si>
    <t>soil, Bw1 horizon</t>
  </si>
  <si>
    <t>soil, Bw2 horizon</t>
  </si>
  <si>
    <t>n.d. = not determined; (a)-(e) indicate individual sample digestion batches</t>
  </si>
  <si>
    <t>(a)-(e) indicate individual sample digestion batches</t>
  </si>
  <si>
    <t>(a)-(c) indicate individual sample digestion batches; N denotes number of individual analyses</t>
  </si>
  <si>
    <t>(a), (b) indicate individuel sample digestion batches</t>
  </si>
  <si>
    <t>Tab. S2</t>
  </si>
  <si>
    <r>
      <rPr>
        <b/>
        <sz val="11"/>
        <color theme="1"/>
        <rFont val="Times New Roman"/>
        <family val="1"/>
      </rPr>
      <t>Tab. S1</t>
    </r>
    <r>
      <rPr>
        <sz val="11"/>
        <color theme="1"/>
        <rFont val="Times New Roman"/>
        <family val="1"/>
      </rPr>
      <t xml:space="preserve"> Soil pH at CON and MIT</t>
    </r>
  </si>
  <si>
    <r>
      <rPr>
        <b/>
        <sz val="11"/>
        <color theme="1"/>
        <rFont val="Times New Roman"/>
        <family val="1"/>
      </rPr>
      <t>Tab. S3</t>
    </r>
    <r>
      <rPr>
        <sz val="11"/>
        <color theme="1"/>
        <rFont val="Times New Roman"/>
        <family val="1"/>
      </rPr>
      <t xml:space="preserve"> Isotopic composition of leachates from sequential extractions of soil and saprolite and bulk regolith and rock at CON and MIT</t>
    </r>
  </si>
  <si>
    <r>
      <rPr>
        <b/>
        <sz val="11"/>
        <color theme="1"/>
        <rFont val="Times New Roman"/>
        <family val="1"/>
      </rPr>
      <t>Tab. S5</t>
    </r>
    <r>
      <rPr>
        <sz val="11"/>
        <color theme="1"/>
        <rFont val="Times New Roman"/>
        <family val="1"/>
      </rPr>
      <t xml:space="preserve"> Beryllium concentration and isotopic ratio of leachates from sequential extractions of soil and saprolite at CON and MIT</t>
    </r>
  </si>
  <si>
    <r>
      <rPr>
        <b/>
        <sz val="11"/>
        <color theme="1"/>
        <rFont val="Times New Roman"/>
        <family val="1"/>
      </rPr>
      <t>Tab. S6</t>
    </r>
    <r>
      <rPr>
        <sz val="11"/>
        <color theme="1"/>
        <rFont val="Times New Roman"/>
        <family val="1"/>
      </rPr>
      <t xml:space="preserve"> Phosphorus concentrations of leachates from sequential extractions of soil and saprolite at CON and MIT</t>
    </r>
  </si>
  <si>
    <t>Tab. 6</t>
  </si>
  <si>
    <t>Tab. S4, S3</t>
  </si>
  <si>
    <t>Tab. S1</t>
  </si>
  <si>
    <t>K</t>
  </si>
  <si>
    <t>Ca</t>
  </si>
  <si>
    <t>Mg</t>
  </si>
  <si>
    <t>P</t>
  </si>
  <si>
    <t>max</t>
  </si>
  <si>
    <r>
      <t xml:space="preserve">Tab. S3 </t>
    </r>
    <r>
      <rPr>
        <sz val="11"/>
        <color rgb="FF000000"/>
        <rFont val="Times New Roman"/>
        <family val="1"/>
      </rPr>
      <t>Isotopic composition of leachates from sequential extractions of soil and saprolite and bulk regolith and rock at CON and MIT</t>
    </r>
  </si>
  <si>
    <r>
      <t xml:space="preserve">Tab. S5 </t>
    </r>
    <r>
      <rPr>
        <sz val="11"/>
        <color rgb="FF000000"/>
        <rFont val="Times New Roman"/>
        <family val="1"/>
      </rPr>
      <t>Beryllium concentration and isotopic ratio of leachates from sequential extractions of soil and saprolite at CON and MIT</t>
    </r>
  </si>
  <si>
    <t>n</t>
  </si>
  <si>
    <t>weighted mean</t>
  </si>
  <si>
    <t>atmospheric dust</t>
  </si>
  <si>
    <t>Concentrations (µg/g)</t>
  </si>
  <si>
    <t>Reference</t>
  </si>
  <si>
    <t>mean</t>
  </si>
  <si>
    <t xml:space="preserve">min </t>
  </si>
  <si>
    <t>Upper continental crust (UCC)</t>
  </si>
  <si>
    <r>
      <t>Total dust deposition rates (mg m</t>
    </r>
    <r>
      <rPr>
        <b/>
        <i/>
        <vertAlign val="superscript"/>
        <sz val="11"/>
        <color theme="1"/>
        <rFont val="Times New Roman"/>
        <family val="1"/>
      </rPr>
      <t>-2</t>
    </r>
    <r>
      <rPr>
        <b/>
        <i/>
        <sz val="11"/>
        <color theme="1"/>
        <rFont val="Times New Roman"/>
        <family val="1"/>
      </rPr>
      <t xml:space="preserve"> yr</t>
    </r>
    <r>
      <rPr>
        <b/>
        <i/>
        <vertAlign val="superscript"/>
        <sz val="11"/>
        <color theme="1"/>
        <rFont val="Times New Roman"/>
        <family val="1"/>
      </rPr>
      <t>-1</t>
    </r>
    <r>
      <rPr>
        <b/>
        <i/>
        <sz val="11"/>
        <color theme="1"/>
        <rFont val="Times New Roman"/>
        <family val="1"/>
      </rPr>
      <t>)</t>
    </r>
  </si>
  <si>
    <t>Avila et al., 1998</t>
  </si>
  <si>
    <t>Hladil et al., 2008</t>
  </si>
  <si>
    <t>Vanderstraeten et al., 2008</t>
  </si>
  <si>
    <t>Goudie &amp; Middleton, 2001</t>
  </si>
  <si>
    <t>Castillo et al., 2008</t>
  </si>
  <si>
    <t>Lawrence &amp; Neff, 2009</t>
  </si>
  <si>
    <t>Taylor &amp; McLennan, 1995</t>
  </si>
  <si>
    <t>Jickells et al., 2005</t>
  </si>
  <si>
    <t>Zender et al., 2003</t>
  </si>
  <si>
    <r>
      <t xml:space="preserve">Tab. S2 </t>
    </r>
    <r>
      <rPr>
        <sz val="11"/>
        <rFont val="Times New Roman"/>
        <family val="1"/>
      </rPr>
      <t>Compiled concentrations and total deposition rates of atmospheric dust deposition</t>
    </r>
  </si>
  <si>
    <t>min: minimum,  max: maximum, n: number</t>
  </si>
  <si>
    <r>
      <rPr>
        <b/>
        <sz val="11"/>
        <color theme="1"/>
        <rFont val="Times New Roman"/>
        <family val="1"/>
      </rPr>
      <t xml:space="preserve">Avila, A., </t>
    </r>
    <r>
      <rPr>
        <sz val="11"/>
        <color theme="1"/>
        <rFont val="Times New Roman"/>
        <family val="1"/>
      </rPr>
      <t xml:space="preserve">Alarcón, M., &amp; Queralt, I. (1998). The chemical composition of dust transported in red rains - Its contribution to the biogeochemical cycle of a Holm Oak Forest in Catalonia (Spain). Atmospheric Environment, 32(2), 179–191. https://doi.org/10.1016/S1352-2310(97)00286-0
</t>
    </r>
    <r>
      <rPr>
        <b/>
        <sz val="11"/>
        <color theme="1"/>
        <rFont val="Times New Roman"/>
        <family val="1"/>
      </rPr>
      <t>Castillo, S.,</t>
    </r>
    <r>
      <rPr>
        <sz val="11"/>
        <color theme="1"/>
        <rFont val="Times New Roman"/>
        <family val="1"/>
      </rPr>
      <t xml:space="preserve"> Moreno, T., Querol, X., Alastuey, A., Cuevas, E., Herrmann, L., et al. (2008). Trace element variation in size-fractionated African desert dusts. Journal of Arid Environments, 72(6), 1034–1045. https://doi.org/10.1016/j.jaridenv.2007.12.007
</t>
    </r>
    <r>
      <rPr>
        <b/>
        <sz val="11"/>
        <color theme="1"/>
        <rFont val="Times New Roman"/>
        <family val="1"/>
      </rPr>
      <t xml:space="preserve">Goudie, A. S., </t>
    </r>
    <r>
      <rPr>
        <sz val="11"/>
        <color theme="1"/>
        <rFont val="Times New Roman"/>
        <family val="1"/>
      </rPr>
      <t xml:space="preserve">&amp; Middleton, N. J. (2001). Saharan dust storms: Nature and consequences. Earth-Science Reviews, 56(1–4), 179–204. https://doi.org/10.1016/S0012-8252(01)00067-8
</t>
    </r>
    <r>
      <rPr>
        <b/>
        <sz val="11"/>
        <color theme="1"/>
        <rFont val="Times New Roman"/>
        <family val="1"/>
      </rPr>
      <t xml:space="preserve">Hladil, J., </t>
    </r>
    <r>
      <rPr>
        <sz val="11"/>
        <color theme="1"/>
        <rFont val="Times New Roman"/>
        <family val="1"/>
      </rPr>
      <t xml:space="preserve">Strnad, L., Šálek, M., Jankovská, V., Šimandl, P., Schwarz, J., et al. (2008). An anomalous atmospheric dust deposition event over Central Europe, 24 March 2007, and fingerprinting of the SE Ukrainian source. Bulletin of Geosciences, 83(2), 175–206. https://doi.org/10.3140/bull.geosci.2008.02.175
</t>
    </r>
    <r>
      <rPr>
        <b/>
        <sz val="11"/>
        <color theme="1"/>
        <rFont val="Times New Roman"/>
        <family val="1"/>
      </rPr>
      <t>Jickells, T. D.,</t>
    </r>
    <r>
      <rPr>
        <sz val="11"/>
        <color theme="1"/>
        <rFont val="Times New Roman"/>
        <family val="1"/>
      </rPr>
      <t xml:space="preserve"> An, Z. S., Andersen, K. K., Baker, A. R., Bergametti, C., Brooks, N., et al. (2005). Global iron connections between desert dust, ocean biogeochemistry, and climate. Science, 308(5718), 67–71. https://doi.org/10.1126/science.1105959
</t>
    </r>
    <r>
      <rPr>
        <b/>
        <sz val="11"/>
        <color theme="1"/>
        <rFont val="Times New Roman"/>
        <family val="1"/>
      </rPr>
      <t xml:space="preserve">Lawrence, C. R., </t>
    </r>
    <r>
      <rPr>
        <sz val="11"/>
        <color theme="1"/>
        <rFont val="Times New Roman"/>
        <family val="1"/>
      </rPr>
      <t xml:space="preserve">&amp; Neff, J. C. (2009). The contemporary physical and chemical flux of aeolian dust: A synthesis of direct measurements of dust deposition. Chemical Geology, 267(1–2), 46–63. https://doi.org/10.1016/j.chemgeo.2009.02.005
</t>
    </r>
    <r>
      <rPr>
        <b/>
        <sz val="11"/>
        <color theme="1"/>
        <rFont val="Times New Roman"/>
        <family val="1"/>
      </rPr>
      <t xml:space="preserve">Taylor, S., </t>
    </r>
    <r>
      <rPr>
        <sz val="11"/>
        <color theme="1"/>
        <rFont val="Times New Roman"/>
        <family val="1"/>
      </rPr>
      <t xml:space="preserve">&amp; McLennan, S. . (1995). The geochemical evolution of the continental crust. Reviews of Geophysics, 33(2), 241–265. https://doi.org/10.1029/95RG00262
</t>
    </r>
    <r>
      <rPr>
        <b/>
        <sz val="11"/>
        <color theme="1"/>
        <rFont val="Times New Roman"/>
        <family val="1"/>
      </rPr>
      <t>Vanderstraeten, P.,</t>
    </r>
    <r>
      <rPr>
        <sz val="11"/>
        <color theme="1"/>
        <rFont val="Times New Roman"/>
        <family val="1"/>
      </rPr>
      <t xml:space="preserve"> Lénelle, Y., Meurrens, A., Carati, D., Brenig, L., Delcloo, A., et al. (2008). Dust storm originate from Sahara covering Western Europe: A case study. Atmospheric Environment, 42(21), 5489–5493. https://doi.org/10.1016/j.atmosenv.2008.02.063
</t>
    </r>
    <r>
      <rPr>
        <b/>
        <sz val="11"/>
        <color theme="1"/>
        <rFont val="Times New Roman"/>
        <family val="1"/>
      </rPr>
      <t>Zender, C. S.,</t>
    </r>
    <r>
      <rPr>
        <sz val="11"/>
        <color theme="1"/>
        <rFont val="Times New Roman"/>
        <family val="1"/>
      </rPr>
      <t xml:space="preserve"> Bian, H., &amp; Newman, D. (2003). Mineral Dust Entrainment and Deposition (DEAD) model: Description and 1990s dust climatology. Journal of Geophysical Research D: Atmospheres, 108(14). https://doi.org/10.1029/2002jd002775 
</t>
    </r>
  </si>
  <si>
    <r>
      <rPr>
        <b/>
        <sz val="11"/>
        <color theme="1"/>
        <rFont val="Times New Roman"/>
        <family val="1"/>
      </rPr>
      <t>Tab. S2</t>
    </r>
    <r>
      <rPr>
        <sz val="11"/>
        <color theme="1"/>
        <rFont val="Times New Roman"/>
        <family val="1"/>
      </rPr>
      <t xml:space="preserve"> Compiled concentrations and total deposition rates of atmospheric dust deposition</t>
    </r>
  </si>
  <si>
    <t>UCC</t>
  </si>
  <si>
    <t>Element concentration of the upper continental crust (UCC)</t>
  </si>
  <si>
    <t>Element concentration of atmospheric dust</t>
  </si>
  <si>
    <t>dust deposition rate</t>
  </si>
  <si>
    <t>Total mass flux of external atmospheric dust deposition</t>
  </si>
  <si>
    <r>
      <rPr>
        <b/>
        <sz val="11"/>
        <rFont val="Times New Roman"/>
        <family val="1"/>
      </rPr>
      <t>Tab. S6</t>
    </r>
    <r>
      <rPr>
        <sz val="11"/>
        <rFont val="Times New Roman"/>
        <family val="1"/>
      </rPr>
      <t xml:space="preserve"> Phosphorus concentrations of leachates from sequential extractions of regolith and unweathered bedrock at CON and MIT</t>
    </r>
  </si>
  <si>
    <t>mineral nutrients in mountainous temperate forest ecosystems. GFZ Data Services. http://doi.org/10.5880/GFZ.3.3.2020.002"</t>
  </si>
  <si>
    <r>
      <t>9</t>
    </r>
    <r>
      <rPr>
        <b/>
        <sz val="11"/>
        <rFont val="Times New Roman"/>
        <family val="1"/>
      </rPr>
      <t>Be</t>
    </r>
    <r>
      <rPr>
        <b/>
        <vertAlign val="superscript"/>
        <sz val="11"/>
        <rFont val="Times New Roman"/>
        <family val="1"/>
      </rPr>
      <t>(f)</t>
    </r>
  </si>
  <si>
    <t>(f) Beryllium concentrations were previously published in Uhlig, D., Goldberg, T., Frick, D. A., von Blanckenburg, F. (2020) Quantifying beryllium concentrations in plant shoots from</t>
  </si>
  <si>
    <t>forest ecosystems using cation-exchange chromatography and quadrupole ICP-MS. Anal Sci Adv 1–14. doi: 10.1002/ansa.202000036</t>
  </si>
  <si>
    <t>Chemical and isotope data on the deep regolith’s source of mineral nutrients in mountainous temperate forest ecosystems</t>
  </si>
  <si>
    <t xml:space="preserve">When using the data please cite: "Uhlig, D., Amelung, W., von Blanckenburg, F. (2020): Chemical and isotope data on the deep regolith’s source 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</si>
</sst>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0000000"/>
    <numFmt numFmtId="165" formatCode="0.0"/>
    <numFmt numFmtId="166" formatCode="0.00000"/>
    <numFmt numFmtId="167" formatCode="0.000"/>
    <numFmt numFmtId="168" formatCode="0.000000000"/>
  </numFmts>
  <fonts count="4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i/>
      <sz val="11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4"/>
      <name val="Symbol"/>
      <family val="1"/>
      <charset val="2"/>
    </font>
    <font>
      <sz val="10"/>
      <color rgb="FF000000"/>
      <name val="Arial"/>
      <family val="2"/>
    </font>
    <font>
      <b/>
      <vertAlign val="subscript"/>
      <sz val="11"/>
      <name val="Times New Roman"/>
      <family val="1"/>
    </font>
    <font>
      <b/>
      <sz val="1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vertAlign val="superscript"/>
      <sz val="11"/>
      <color rgb="FF000000"/>
      <name val="Times New Roman"/>
      <family val="1"/>
    </font>
    <font>
      <sz val="11"/>
      <color rgb="FF808080"/>
      <name val="Times New Roman"/>
      <family val="1"/>
    </font>
    <font>
      <b/>
      <i/>
      <sz val="11"/>
      <color rgb="FF000000"/>
      <name val="Times New Roman"/>
      <family val="1"/>
    </font>
    <font>
      <b/>
      <vertAlign val="subscript"/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vertAlign val="superscript"/>
      <sz val="11"/>
      <color theme="1"/>
      <name val="Times New Roman"/>
      <family val="1"/>
    </font>
    <font>
      <b/>
      <i/>
      <vertAlign val="subscript"/>
      <sz val="11"/>
      <color rgb="FF000000"/>
      <name val="Times New Roman"/>
      <family val="1"/>
    </font>
    <font>
      <vertAlign val="subscript"/>
      <sz val="11"/>
      <color rgb="FF000000"/>
      <name val="Times New Roman"/>
      <family val="1"/>
    </font>
    <font>
      <sz val="12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sz val="14"/>
      <name val="Times New Roman"/>
      <family val="1"/>
    </font>
    <font>
      <i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5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vertAlign val="superscript"/>
      <sz val="11"/>
      <name val="Times New Roman"/>
      <family val="1"/>
    </font>
    <font>
      <sz val="11"/>
      <color rgb="FFFF0000"/>
      <name val="Calibri"/>
      <family val="2"/>
      <scheme val="minor"/>
    </font>
    <font>
      <b/>
      <vertAlign val="superscript"/>
      <sz val="11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vertAlign val="superscript"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0" fillId="0" borderId="0"/>
    <xf numFmtId="0" fontId="1" fillId="0" borderId="0"/>
    <xf numFmtId="0" fontId="13" fillId="0" borderId="0" applyNumberFormat="0" applyFill="0" applyBorder="0" applyAlignment="0" applyProtection="0"/>
    <xf numFmtId="0" fontId="17" fillId="0" borderId="0"/>
    <xf numFmtId="9" fontId="35" fillId="0" borderId="0" applyFont="0" applyFill="0" applyBorder="0" applyAlignment="0" applyProtection="0"/>
    <xf numFmtId="0" fontId="35" fillId="0" borderId="0"/>
  </cellStyleXfs>
  <cellXfs count="284">
    <xf numFmtId="0" fontId="0" fillId="0" borderId="0" xfId="0"/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64" fontId="12" fillId="2" borderId="1" xfId="3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4" fillId="2" borderId="0" xfId="4" applyFont="1" applyFill="1"/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/>
    <xf numFmtId="3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left" vertical="center"/>
    </xf>
    <xf numFmtId="0" fontId="4" fillId="0" borderId="0" xfId="0" applyFont="1" applyFill="1" applyBorder="1"/>
    <xf numFmtId="0" fontId="4" fillId="0" borderId="0" xfId="0" applyFont="1"/>
    <xf numFmtId="0" fontId="14" fillId="4" borderId="0" xfId="4" applyFont="1" applyFill="1" applyAlignment="1">
      <alignment vertical="center"/>
    </xf>
    <xf numFmtId="0" fontId="19" fillId="4" borderId="0" xfId="0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8" fillId="4" borderId="0" xfId="0" applyFont="1" applyFill="1" applyAlignment="1">
      <alignment vertical="center" wrapText="1"/>
    </xf>
    <xf numFmtId="0" fontId="18" fillId="4" borderId="0" xfId="0" applyFont="1" applyFill="1" applyAlignment="1">
      <alignment horizontal="center" vertical="center"/>
    </xf>
    <xf numFmtId="17" fontId="19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19" fillId="4" borderId="0" xfId="0" applyFont="1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9" fontId="25" fillId="4" borderId="0" xfId="0" applyNumberFormat="1" applyFont="1" applyFill="1" applyAlignment="1">
      <alignment horizontal="center" vertical="center"/>
    </xf>
    <xf numFmtId="0" fontId="14" fillId="0" borderId="0" xfId="4" applyFont="1" applyAlignment="1">
      <alignment vertical="center"/>
    </xf>
    <xf numFmtId="0" fontId="18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/>
    </xf>
    <xf numFmtId="9" fontId="16" fillId="4" borderId="0" xfId="0" applyNumberFormat="1" applyFont="1" applyFill="1" applyAlignment="1">
      <alignment horizontal="center" vertical="center"/>
    </xf>
    <xf numFmtId="9" fontId="18" fillId="4" borderId="0" xfId="0" applyNumberFormat="1" applyFont="1" applyFill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31" fillId="2" borderId="0" xfId="5" applyFont="1" applyFill="1" applyAlignment="1">
      <alignment vertical="center"/>
    </xf>
    <xf numFmtId="0" fontId="29" fillId="2" borderId="0" xfId="5" applyFont="1" applyFill="1" applyAlignment="1">
      <alignment vertical="center"/>
    </xf>
    <xf numFmtId="0" fontId="32" fillId="2" borderId="0" xfId="5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3" fillId="2" borderId="0" xfId="5" applyFont="1" applyFill="1" applyAlignment="1">
      <alignment vertical="center"/>
    </xf>
    <xf numFmtId="0" fontId="4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34" fillId="2" borderId="1" xfId="5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5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0" fillId="0" borderId="0" xfId="0"/>
    <xf numFmtId="0" fontId="19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19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vertical="center"/>
    </xf>
    <xf numFmtId="0" fontId="19" fillId="4" borderId="1" xfId="0" applyFont="1" applyFill="1" applyBorder="1" applyAlignment="1">
      <alignment vertical="center"/>
    </xf>
    <xf numFmtId="0" fontId="19" fillId="4" borderId="2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vertical="center"/>
    </xf>
    <xf numFmtId="0" fontId="19" fillId="4" borderId="2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0" fillId="0" borderId="1" xfId="0" applyBorder="1"/>
    <xf numFmtId="0" fontId="19" fillId="4" borderId="1" xfId="0" applyFont="1" applyFill="1" applyBorder="1" applyAlignment="1">
      <alignment vertical="center"/>
    </xf>
    <xf numFmtId="0" fontId="18" fillId="4" borderId="1" xfId="0" applyFont="1" applyFill="1" applyBorder="1" applyAlignment="1">
      <alignment vertical="center"/>
    </xf>
    <xf numFmtId="0" fontId="22" fillId="4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36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36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166" fontId="2" fillId="2" borderId="0" xfId="0" applyNumberFormat="1" applyFont="1" applyFill="1" applyAlignment="1">
      <alignment horizontal="center" vertical="center" wrapText="1"/>
    </xf>
    <xf numFmtId="166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vertical="center"/>
    </xf>
    <xf numFmtId="166" fontId="3" fillId="2" borderId="0" xfId="0" applyNumberFormat="1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15" fillId="2" borderId="0" xfId="0" applyNumberFormat="1" applyFont="1" applyFill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center" vertical="center" wrapText="1"/>
    </xf>
    <xf numFmtId="166" fontId="16" fillId="2" borderId="0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165" fontId="4" fillId="2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19" fillId="2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22" fillId="2" borderId="2" xfId="0" applyFont="1" applyFill="1" applyBorder="1" applyAlignment="1">
      <alignment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0" fillId="2" borderId="1" xfId="0" applyFill="1" applyBorder="1"/>
    <xf numFmtId="0" fontId="0" fillId="2" borderId="0" xfId="0" applyFill="1" applyBorder="1"/>
    <xf numFmtId="166" fontId="19" fillId="2" borderId="0" xfId="0" applyNumberFormat="1" applyFont="1" applyFill="1" applyAlignment="1">
      <alignment horizontal="center" vertical="center"/>
    </xf>
    <xf numFmtId="166" fontId="19" fillId="4" borderId="0" xfId="0" applyNumberFormat="1" applyFont="1" applyFill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3" fillId="2" borderId="0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Border="1" applyAlignment="1">
      <alignment horizontal="center" vertical="center"/>
    </xf>
    <xf numFmtId="9" fontId="3" fillId="2" borderId="0" xfId="6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9" fillId="4" borderId="0" xfId="0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0" fontId="19" fillId="4" borderId="1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0" fillId="0" borderId="0" xfId="0" applyFont="1"/>
    <xf numFmtId="0" fontId="38" fillId="0" borderId="0" xfId="0" applyFont="1" applyFill="1" applyAlignment="1">
      <alignment vertical="center"/>
    </xf>
    <xf numFmtId="0" fontId="38" fillId="4" borderId="2" xfId="0" applyFont="1" applyFill="1" applyBorder="1" applyAlignment="1">
      <alignment horizontal="center" vertical="center"/>
    </xf>
    <xf numFmtId="0" fontId="38" fillId="0" borderId="0" xfId="0" applyFont="1"/>
    <xf numFmtId="11" fontId="38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1" fontId="4" fillId="0" borderId="0" xfId="0" applyNumberFormat="1" applyFont="1"/>
    <xf numFmtId="1" fontId="4" fillId="0" borderId="0" xfId="0" applyNumberFormat="1" applyFont="1" applyAlignment="1">
      <alignment horizontal="center"/>
    </xf>
    <xf numFmtId="2" fontId="19" fillId="4" borderId="0" xfId="0" applyNumberFormat="1" applyFont="1" applyFill="1" applyAlignment="1">
      <alignment horizontal="center" vertical="center"/>
    </xf>
    <xf numFmtId="165" fontId="19" fillId="4" borderId="0" xfId="0" applyNumberFormat="1" applyFont="1" applyFill="1" applyAlignment="1">
      <alignment horizontal="center" vertical="center"/>
    </xf>
    <xf numFmtId="1" fontId="19" fillId="4" borderId="0" xfId="0" applyNumberFormat="1" applyFont="1" applyFill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166" fontId="4" fillId="4" borderId="0" xfId="0" applyNumberFormat="1" applyFont="1" applyFill="1" applyAlignment="1">
      <alignment horizontal="center" vertical="center"/>
    </xf>
    <xf numFmtId="167" fontId="4" fillId="4" borderId="0" xfId="0" applyNumberFormat="1" applyFont="1" applyFill="1" applyAlignment="1">
      <alignment horizontal="center" vertical="center"/>
    </xf>
    <xf numFmtId="2" fontId="4" fillId="4" borderId="0" xfId="0" applyNumberFormat="1" applyFont="1" applyFill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2" fontId="16" fillId="4" borderId="0" xfId="0" applyNumberFormat="1" applyFont="1" applyFill="1" applyAlignment="1">
      <alignment horizontal="center"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1" xfId="0" applyFont="1" applyFill="1" applyBorder="1"/>
    <xf numFmtId="0" fontId="41" fillId="4" borderId="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68" fontId="4" fillId="0" borderId="0" xfId="0" applyNumberFormat="1" applyFont="1"/>
    <xf numFmtId="1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/>
    </xf>
    <xf numFmtId="166" fontId="2" fillId="4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6" fontId="2" fillId="4" borderId="0" xfId="0" applyNumberFormat="1" applyFont="1" applyFill="1" applyAlignment="1">
      <alignment horizontal="center" vertical="center" wrapText="1"/>
    </xf>
    <xf numFmtId="0" fontId="42" fillId="0" borderId="0" xfId="0" applyFont="1"/>
    <xf numFmtId="0" fontId="42" fillId="2" borderId="0" xfId="0" applyFont="1" applyFill="1"/>
    <xf numFmtId="0" fontId="42" fillId="2" borderId="0" xfId="0" applyFont="1" applyFill="1" applyAlignment="1">
      <alignment horizontal="center"/>
    </xf>
    <xf numFmtId="0" fontId="19" fillId="4" borderId="0" xfId="0" applyFont="1" applyFill="1" applyAlignment="1">
      <alignment vertical="center"/>
    </xf>
    <xf numFmtId="167" fontId="19" fillId="4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0" applyFont="1"/>
    <xf numFmtId="0" fontId="4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43" fillId="2" borderId="2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2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horizontal="center"/>
    </xf>
    <xf numFmtId="0" fontId="6" fillId="2" borderId="2" xfId="0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4" fillId="2" borderId="0" xfId="0" applyFont="1" applyFill="1" applyBorder="1" applyAlignment="1"/>
    <xf numFmtId="0" fontId="18" fillId="2" borderId="2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8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0" fontId="6" fillId="2" borderId="1" xfId="0" applyFont="1" applyFill="1" applyBorder="1"/>
    <xf numFmtId="0" fontId="4" fillId="2" borderId="1" xfId="0" applyFont="1" applyFill="1" applyBorder="1" applyAlignment="1">
      <alignment horizontal="center"/>
    </xf>
    <xf numFmtId="1" fontId="16" fillId="2" borderId="0" xfId="0" applyNumberFormat="1" applyFont="1" applyFill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0" fontId="0" fillId="0" borderId="0" xfId="0" applyFill="1" applyAlignment="1">
      <alignment wrapText="1"/>
    </xf>
    <xf numFmtId="0" fontId="4" fillId="0" borderId="0" xfId="0" applyFont="1" applyBorder="1"/>
    <xf numFmtId="0" fontId="4" fillId="0" borderId="0" xfId="0" applyFont="1" applyAlignment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applyFill="1" applyAlignment="1"/>
    <xf numFmtId="0" fontId="4" fillId="0" borderId="0" xfId="0" applyFont="1" applyFill="1" applyAlignment="1"/>
    <xf numFmtId="0" fontId="0" fillId="0" borderId="0" xfId="0" applyAlignment="1"/>
    <xf numFmtId="0" fontId="4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1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/>
    <xf numFmtId="2" fontId="3" fillId="2" borderId="1" xfId="0" applyNumberFormat="1" applyFont="1" applyFill="1" applyBorder="1" applyAlignment="1">
      <alignment vertical="center" wrapText="1"/>
    </xf>
    <xf numFmtId="2" fontId="42" fillId="2" borderId="1" xfId="0" applyNumberFormat="1" applyFont="1" applyFill="1" applyBorder="1" applyAlignment="1">
      <alignment vertical="center" wrapText="1"/>
    </xf>
    <xf numFmtId="2" fontId="42" fillId="2" borderId="1" xfId="0" applyNumberFormat="1" applyFont="1" applyFill="1" applyBorder="1" applyAlignment="1"/>
    <xf numFmtId="0" fontId="19" fillId="2" borderId="0" xfId="0" applyFont="1" applyFill="1" applyAlignment="1">
      <alignment horizontal="left" vertical="center" wrapText="1"/>
    </xf>
    <xf numFmtId="0" fontId="0" fillId="2" borderId="0" xfId="0" applyFill="1" applyAlignment="1"/>
    <xf numFmtId="0" fontId="6" fillId="2" borderId="2" xfId="0" applyFont="1" applyFill="1" applyBorder="1" applyAlignment="1">
      <alignment readingOrder="1"/>
    </xf>
    <xf numFmtId="0" fontId="0" fillId="0" borderId="2" xfId="0" applyBorder="1" applyAlignment="1"/>
    <xf numFmtId="0" fontId="19" fillId="2" borderId="0" xfId="0" applyFont="1" applyFill="1" applyBorder="1" applyAlignment="1">
      <alignment vertical="center"/>
    </xf>
    <xf numFmtId="0" fontId="4" fillId="2" borderId="0" xfId="0" applyFont="1" applyFill="1"/>
    <xf numFmtId="0" fontId="18" fillId="4" borderId="1" xfId="0" applyFont="1" applyFill="1" applyBorder="1" applyAlignment="1">
      <alignment vertical="center" wrapText="1"/>
    </xf>
    <xf numFmtId="0" fontId="19" fillId="4" borderId="1" xfId="0" applyFont="1" applyFill="1" applyBorder="1" applyAlignment="1">
      <alignment vertical="center"/>
    </xf>
    <xf numFmtId="0" fontId="22" fillId="4" borderId="2" xfId="0" applyFont="1" applyFill="1" applyBorder="1" applyAlignment="1">
      <alignment vertical="center"/>
    </xf>
    <xf numFmtId="0" fontId="22" fillId="2" borderId="2" xfId="0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0" fontId="19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8" fillId="4" borderId="1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9" fillId="4" borderId="0" xfId="0" applyFont="1" applyFill="1" applyBorder="1" applyAlignment="1">
      <alignment vertical="center" wrapText="1"/>
    </xf>
    <xf numFmtId="0" fontId="7" fillId="4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</cellXfs>
  <cellStyles count="8">
    <cellStyle name="Link" xfId="4" builtinId="8"/>
    <cellStyle name="Normal 4" xfId="5" xr:uid="{00000000-0005-0000-0000-000001000000}"/>
    <cellStyle name="Normal_Sierra2011-2012_samples" xfId="1" xr:uid="{00000000-0005-0000-0000-000002000000}"/>
    <cellStyle name="Normal_Sierra2011-2012_samples 2" xfId="3" xr:uid="{00000000-0005-0000-0000-000003000000}"/>
    <cellStyle name="Prozent" xfId="6" builtinId="5"/>
    <cellStyle name="Standard" xfId="0" builtinId="0"/>
    <cellStyle name="Standard 3" xfId="7" xr:uid="{00000000-0005-0000-0000-000006000000}"/>
    <cellStyle name="Standard_Tabelle1_1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igsn.org/GFDUH00M0" TargetMode="External"/><Relationship Id="rId13" Type="http://schemas.openxmlformats.org/officeDocument/2006/relationships/hyperlink" Target="http://igsn.org/GFDUH00M5" TargetMode="External"/><Relationship Id="rId18" Type="http://schemas.openxmlformats.org/officeDocument/2006/relationships/hyperlink" Target="http://igsn.org/GFDUH00ME" TargetMode="External"/><Relationship Id="rId26" Type="http://schemas.openxmlformats.org/officeDocument/2006/relationships/hyperlink" Target="http://igsn.org/GFDUH00AY" TargetMode="External"/><Relationship Id="rId39" Type="http://schemas.openxmlformats.org/officeDocument/2006/relationships/hyperlink" Target="http://igsn.org/GFDUH0048" TargetMode="External"/><Relationship Id="rId3" Type="http://schemas.openxmlformats.org/officeDocument/2006/relationships/hyperlink" Target="http://igsn.org/GFDUH00LV" TargetMode="External"/><Relationship Id="rId21" Type="http://schemas.openxmlformats.org/officeDocument/2006/relationships/hyperlink" Target="http://igsn.org/GFDUH00AT" TargetMode="External"/><Relationship Id="rId34" Type="http://schemas.openxmlformats.org/officeDocument/2006/relationships/hyperlink" Target="http://igsn.org/GFDUH004G" TargetMode="External"/><Relationship Id="rId42" Type="http://schemas.openxmlformats.org/officeDocument/2006/relationships/hyperlink" Target="http://igsn.org/GFDUH0045" TargetMode="External"/><Relationship Id="rId7" Type="http://schemas.openxmlformats.org/officeDocument/2006/relationships/hyperlink" Target="http://igsn.org/GFDUH00LZ" TargetMode="External"/><Relationship Id="rId12" Type="http://schemas.openxmlformats.org/officeDocument/2006/relationships/hyperlink" Target="http://igsn.org/GFDUH00M4" TargetMode="External"/><Relationship Id="rId17" Type="http://schemas.openxmlformats.org/officeDocument/2006/relationships/hyperlink" Target="http://igsn.org/GFDUH00MD" TargetMode="External"/><Relationship Id="rId25" Type="http://schemas.openxmlformats.org/officeDocument/2006/relationships/hyperlink" Target="http://igsn.org/GFDUH00AX" TargetMode="External"/><Relationship Id="rId33" Type="http://schemas.openxmlformats.org/officeDocument/2006/relationships/hyperlink" Target="http://igsn.org/GFDUH004H" TargetMode="External"/><Relationship Id="rId38" Type="http://schemas.openxmlformats.org/officeDocument/2006/relationships/hyperlink" Target="http://igsn.org/GFDUH0049" TargetMode="External"/><Relationship Id="rId46" Type="http://schemas.openxmlformats.org/officeDocument/2006/relationships/printerSettings" Target="../printerSettings/printerSettings2.bin"/><Relationship Id="rId2" Type="http://schemas.openxmlformats.org/officeDocument/2006/relationships/hyperlink" Target="http://igsn.org/GFDUH00LU" TargetMode="External"/><Relationship Id="rId16" Type="http://schemas.openxmlformats.org/officeDocument/2006/relationships/hyperlink" Target="http://igsn.org/GFDUH00MC" TargetMode="External"/><Relationship Id="rId20" Type="http://schemas.openxmlformats.org/officeDocument/2006/relationships/hyperlink" Target="http://igsn.org/GFDUH00MG" TargetMode="External"/><Relationship Id="rId29" Type="http://schemas.openxmlformats.org/officeDocument/2006/relationships/hyperlink" Target="http://igsn.org/GFDUH00B1" TargetMode="External"/><Relationship Id="rId41" Type="http://schemas.openxmlformats.org/officeDocument/2006/relationships/hyperlink" Target="http://igsn.org/GFDUH0046" TargetMode="External"/><Relationship Id="rId1" Type="http://schemas.openxmlformats.org/officeDocument/2006/relationships/hyperlink" Target="http://igsn.org/GFDUH00LT" TargetMode="External"/><Relationship Id="rId6" Type="http://schemas.openxmlformats.org/officeDocument/2006/relationships/hyperlink" Target="http://igsn.org/GFDUH00LY" TargetMode="External"/><Relationship Id="rId11" Type="http://schemas.openxmlformats.org/officeDocument/2006/relationships/hyperlink" Target="http://igsn.org/GFDUH00M3" TargetMode="External"/><Relationship Id="rId24" Type="http://schemas.openxmlformats.org/officeDocument/2006/relationships/hyperlink" Target="http://igsn.org/GFDUH00AW" TargetMode="External"/><Relationship Id="rId32" Type="http://schemas.openxmlformats.org/officeDocument/2006/relationships/hyperlink" Target="http://igsn.org/GFDUH004J" TargetMode="External"/><Relationship Id="rId37" Type="http://schemas.openxmlformats.org/officeDocument/2006/relationships/hyperlink" Target="http://igsn.org/GFDUH004D" TargetMode="External"/><Relationship Id="rId40" Type="http://schemas.openxmlformats.org/officeDocument/2006/relationships/hyperlink" Target="http://igsn.org/GFDUH0047" TargetMode="External"/><Relationship Id="rId45" Type="http://schemas.openxmlformats.org/officeDocument/2006/relationships/hyperlink" Target="http://igsn.org/GFDUH004A" TargetMode="External"/><Relationship Id="rId5" Type="http://schemas.openxmlformats.org/officeDocument/2006/relationships/hyperlink" Target="http://igsn.org/GFDUH00LX" TargetMode="External"/><Relationship Id="rId15" Type="http://schemas.openxmlformats.org/officeDocument/2006/relationships/hyperlink" Target="http://igsn.org/GFDUH00MB" TargetMode="External"/><Relationship Id="rId23" Type="http://schemas.openxmlformats.org/officeDocument/2006/relationships/hyperlink" Target="http://igsn.org/GFDUH00AV" TargetMode="External"/><Relationship Id="rId28" Type="http://schemas.openxmlformats.org/officeDocument/2006/relationships/hyperlink" Target="http://igsn.org/GFDUH00B0" TargetMode="External"/><Relationship Id="rId36" Type="http://schemas.openxmlformats.org/officeDocument/2006/relationships/hyperlink" Target="http://igsn.org/GFDUH004E" TargetMode="External"/><Relationship Id="rId10" Type="http://schemas.openxmlformats.org/officeDocument/2006/relationships/hyperlink" Target="http://igsn.org/GFDUH00M2" TargetMode="External"/><Relationship Id="rId19" Type="http://schemas.openxmlformats.org/officeDocument/2006/relationships/hyperlink" Target="http://igsn.org/GFDUH00MF" TargetMode="External"/><Relationship Id="rId31" Type="http://schemas.openxmlformats.org/officeDocument/2006/relationships/hyperlink" Target="http://igsn.org/GFDUH00B3" TargetMode="External"/><Relationship Id="rId44" Type="http://schemas.openxmlformats.org/officeDocument/2006/relationships/hyperlink" Target="http://igsn.org/GFDUH004B" TargetMode="External"/><Relationship Id="rId4" Type="http://schemas.openxmlformats.org/officeDocument/2006/relationships/hyperlink" Target="http://igsn.org/GFDUH00LW" TargetMode="External"/><Relationship Id="rId9" Type="http://schemas.openxmlformats.org/officeDocument/2006/relationships/hyperlink" Target="http://igsn.org/GFDUH00M1" TargetMode="External"/><Relationship Id="rId14" Type="http://schemas.openxmlformats.org/officeDocument/2006/relationships/hyperlink" Target="http://igsn.org/GFDUH00M6" TargetMode="External"/><Relationship Id="rId22" Type="http://schemas.openxmlformats.org/officeDocument/2006/relationships/hyperlink" Target="http://igsn.org/GFDUH00AU" TargetMode="External"/><Relationship Id="rId27" Type="http://schemas.openxmlformats.org/officeDocument/2006/relationships/hyperlink" Target="http://igsn.org/GFDUH00AZ" TargetMode="External"/><Relationship Id="rId30" Type="http://schemas.openxmlformats.org/officeDocument/2006/relationships/hyperlink" Target="http://igsn.org/GFDUH00B2" TargetMode="External"/><Relationship Id="rId35" Type="http://schemas.openxmlformats.org/officeDocument/2006/relationships/hyperlink" Target="http://igsn.org/GFDUH004F" TargetMode="External"/><Relationship Id="rId43" Type="http://schemas.openxmlformats.org/officeDocument/2006/relationships/hyperlink" Target="http://igsn.org/GFDUH004C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igsn.org/GFDUH00JC" TargetMode="External"/><Relationship Id="rId18" Type="http://schemas.openxmlformats.org/officeDocument/2006/relationships/hyperlink" Target="http://igsn.org/GFDUH00JL" TargetMode="External"/><Relationship Id="rId26" Type="http://schemas.openxmlformats.org/officeDocument/2006/relationships/hyperlink" Target="http://igsn.org/GFDUH0002" TargetMode="External"/><Relationship Id="rId39" Type="http://schemas.openxmlformats.org/officeDocument/2006/relationships/hyperlink" Target="http://igsn.org/GFDUH008V" TargetMode="External"/><Relationship Id="rId21" Type="http://schemas.openxmlformats.org/officeDocument/2006/relationships/hyperlink" Target="http://igsn.org/GFDUH002Z" TargetMode="External"/><Relationship Id="rId34" Type="http://schemas.openxmlformats.org/officeDocument/2006/relationships/hyperlink" Target="http://igsn.org/GFDUH0032" TargetMode="External"/><Relationship Id="rId42" Type="http://schemas.openxmlformats.org/officeDocument/2006/relationships/hyperlink" Target="http://igsn.org/GFDUH008K" TargetMode="External"/><Relationship Id="rId47" Type="http://schemas.openxmlformats.org/officeDocument/2006/relationships/hyperlink" Target="http://igsn.org/GFDUH00BY" TargetMode="External"/><Relationship Id="rId50" Type="http://schemas.openxmlformats.org/officeDocument/2006/relationships/hyperlink" Target="http://igsn.org/GFDUH00BV" TargetMode="External"/><Relationship Id="rId55" Type="http://schemas.openxmlformats.org/officeDocument/2006/relationships/hyperlink" Target="http://igsn.org/GFDUH00BQ" TargetMode="External"/><Relationship Id="rId7" Type="http://schemas.openxmlformats.org/officeDocument/2006/relationships/hyperlink" Target="http://igsn.org/GFDUH00J6" TargetMode="External"/><Relationship Id="rId12" Type="http://schemas.openxmlformats.org/officeDocument/2006/relationships/hyperlink" Target="http://igsn.org/GFDUH00JB" TargetMode="External"/><Relationship Id="rId17" Type="http://schemas.openxmlformats.org/officeDocument/2006/relationships/hyperlink" Target="http://igsn.org/GFDUH00HZ" TargetMode="External"/><Relationship Id="rId25" Type="http://schemas.openxmlformats.org/officeDocument/2006/relationships/hyperlink" Target="http://igsn.org/GFDUH002L" TargetMode="External"/><Relationship Id="rId33" Type="http://schemas.openxmlformats.org/officeDocument/2006/relationships/hyperlink" Target="http://igsn.org/GFDUH0031" TargetMode="External"/><Relationship Id="rId38" Type="http://schemas.openxmlformats.org/officeDocument/2006/relationships/hyperlink" Target="http://igsn.org/GFDUH008U" TargetMode="External"/><Relationship Id="rId46" Type="http://schemas.openxmlformats.org/officeDocument/2006/relationships/hyperlink" Target="http://igsn.org/GFDUH00N7" TargetMode="External"/><Relationship Id="rId2" Type="http://schemas.openxmlformats.org/officeDocument/2006/relationships/hyperlink" Target="http://igsn.org/GFDUH00J1" TargetMode="External"/><Relationship Id="rId16" Type="http://schemas.openxmlformats.org/officeDocument/2006/relationships/hyperlink" Target="http://igsn.org/GFDUH00JK" TargetMode="External"/><Relationship Id="rId20" Type="http://schemas.openxmlformats.org/officeDocument/2006/relationships/hyperlink" Target="http://igsn.org/GFDUH00JN" TargetMode="External"/><Relationship Id="rId29" Type="http://schemas.openxmlformats.org/officeDocument/2006/relationships/hyperlink" Target="http://igsn.org/GFDUH0005" TargetMode="External"/><Relationship Id="rId41" Type="http://schemas.openxmlformats.org/officeDocument/2006/relationships/hyperlink" Target="http://igsn.org/GFDUH008X" TargetMode="External"/><Relationship Id="rId54" Type="http://schemas.openxmlformats.org/officeDocument/2006/relationships/hyperlink" Target="http://igsn.org/GFDUH00BR" TargetMode="External"/><Relationship Id="rId1" Type="http://schemas.openxmlformats.org/officeDocument/2006/relationships/hyperlink" Target="http://igsn.org/GFDUH00J0" TargetMode="External"/><Relationship Id="rId6" Type="http://schemas.openxmlformats.org/officeDocument/2006/relationships/hyperlink" Target="http://igsn.org/GFDUH00J5" TargetMode="External"/><Relationship Id="rId11" Type="http://schemas.openxmlformats.org/officeDocument/2006/relationships/hyperlink" Target="http://igsn.org/GFDUH00JA" TargetMode="External"/><Relationship Id="rId24" Type="http://schemas.openxmlformats.org/officeDocument/2006/relationships/hyperlink" Target="http://igsn.org/GFDUH0000" TargetMode="External"/><Relationship Id="rId32" Type="http://schemas.openxmlformats.org/officeDocument/2006/relationships/hyperlink" Target="http://igsn.org/GFDUH003M" TargetMode="External"/><Relationship Id="rId37" Type="http://schemas.openxmlformats.org/officeDocument/2006/relationships/hyperlink" Target="http://igsn.org/GFDUH008T" TargetMode="External"/><Relationship Id="rId40" Type="http://schemas.openxmlformats.org/officeDocument/2006/relationships/hyperlink" Target="http://igsn.org/GFDUH008W" TargetMode="External"/><Relationship Id="rId45" Type="http://schemas.openxmlformats.org/officeDocument/2006/relationships/hyperlink" Target="http://igsn.org/GFDUH008Z" TargetMode="External"/><Relationship Id="rId53" Type="http://schemas.openxmlformats.org/officeDocument/2006/relationships/hyperlink" Target="http://igsn.org/GFDUH00BS" TargetMode="External"/><Relationship Id="rId5" Type="http://schemas.openxmlformats.org/officeDocument/2006/relationships/hyperlink" Target="http://igsn.org/GFDUH00J4" TargetMode="External"/><Relationship Id="rId15" Type="http://schemas.openxmlformats.org/officeDocument/2006/relationships/hyperlink" Target="http://igsn.org/GFDUH00JJ" TargetMode="External"/><Relationship Id="rId23" Type="http://schemas.openxmlformats.org/officeDocument/2006/relationships/hyperlink" Target="http://igsn.org/GFDUH000K" TargetMode="External"/><Relationship Id="rId28" Type="http://schemas.openxmlformats.org/officeDocument/2006/relationships/hyperlink" Target="http://igsn.org/GFDUH0004" TargetMode="External"/><Relationship Id="rId36" Type="http://schemas.openxmlformats.org/officeDocument/2006/relationships/hyperlink" Target="http://igsn.org/GFDUH008S" TargetMode="External"/><Relationship Id="rId49" Type="http://schemas.openxmlformats.org/officeDocument/2006/relationships/hyperlink" Target="http://igsn.org/GFDUH00BW" TargetMode="External"/><Relationship Id="rId57" Type="http://schemas.openxmlformats.org/officeDocument/2006/relationships/printerSettings" Target="../printerSettings/printerSettings4.bin"/><Relationship Id="rId10" Type="http://schemas.openxmlformats.org/officeDocument/2006/relationships/hyperlink" Target="http://igsn.org/GFDUH00J9" TargetMode="External"/><Relationship Id="rId19" Type="http://schemas.openxmlformats.org/officeDocument/2006/relationships/hyperlink" Target="http://igsn.org/GFDUH00JM" TargetMode="External"/><Relationship Id="rId31" Type="http://schemas.openxmlformats.org/officeDocument/2006/relationships/hyperlink" Target="http://igsn.org/GFDUH003L" TargetMode="External"/><Relationship Id="rId44" Type="http://schemas.openxmlformats.org/officeDocument/2006/relationships/hyperlink" Target="http://igsn.org/GFDUH008Y" TargetMode="External"/><Relationship Id="rId52" Type="http://schemas.openxmlformats.org/officeDocument/2006/relationships/hyperlink" Target="http://igsn.org/GFDUH00BT" TargetMode="External"/><Relationship Id="rId4" Type="http://schemas.openxmlformats.org/officeDocument/2006/relationships/hyperlink" Target="http://igsn.org/GFDUH00J3" TargetMode="External"/><Relationship Id="rId9" Type="http://schemas.openxmlformats.org/officeDocument/2006/relationships/hyperlink" Target="http://igsn.org/GFDUH00J8" TargetMode="External"/><Relationship Id="rId14" Type="http://schemas.openxmlformats.org/officeDocument/2006/relationships/hyperlink" Target="http://igsn.org/GFDUH00JD" TargetMode="External"/><Relationship Id="rId22" Type="http://schemas.openxmlformats.org/officeDocument/2006/relationships/hyperlink" Target="http://igsn.org/GFDUH0030" TargetMode="External"/><Relationship Id="rId27" Type="http://schemas.openxmlformats.org/officeDocument/2006/relationships/hyperlink" Target="http://igsn.org/GFDUH002N" TargetMode="External"/><Relationship Id="rId30" Type="http://schemas.openxmlformats.org/officeDocument/2006/relationships/hyperlink" Target="http://igsn.org/GFDUH003K" TargetMode="External"/><Relationship Id="rId35" Type="http://schemas.openxmlformats.org/officeDocument/2006/relationships/hyperlink" Target="http://igsn.org/GFDUH008R" TargetMode="External"/><Relationship Id="rId43" Type="http://schemas.openxmlformats.org/officeDocument/2006/relationships/hyperlink" Target="http://igsn.org/GFDUH008L" TargetMode="External"/><Relationship Id="rId48" Type="http://schemas.openxmlformats.org/officeDocument/2006/relationships/hyperlink" Target="http://igsn.org/GFDUH00BX" TargetMode="External"/><Relationship Id="rId56" Type="http://schemas.openxmlformats.org/officeDocument/2006/relationships/hyperlink" Target="http://igsn.org/GFDUH00BP" TargetMode="External"/><Relationship Id="rId8" Type="http://schemas.openxmlformats.org/officeDocument/2006/relationships/hyperlink" Target="http://igsn.org/GFDUH00J7" TargetMode="External"/><Relationship Id="rId51" Type="http://schemas.openxmlformats.org/officeDocument/2006/relationships/hyperlink" Target="http://igsn.org/GFDUH00BU" TargetMode="External"/><Relationship Id="rId3" Type="http://schemas.openxmlformats.org/officeDocument/2006/relationships/hyperlink" Target="http://igsn.org/GFDUH00J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igsn.org/GFDUH006T" TargetMode="External"/><Relationship Id="rId13" Type="http://schemas.openxmlformats.org/officeDocument/2006/relationships/hyperlink" Target="http://igsn.org/GFDUH00TA" TargetMode="External"/><Relationship Id="rId18" Type="http://schemas.openxmlformats.org/officeDocument/2006/relationships/hyperlink" Target="http://igsn.org/GFDUH00TL" TargetMode="External"/><Relationship Id="rId26" Type="http://schemas.openxmlformats.org/officeDocument/2006/relationships/hyperlink" Target="http://igsn.org/GFDUH00T8" TargetMode="External"/><Relationship Id="rId3" Type="http://schemas.openxmlformats.org/officeDocument/2006/relationships/hyperlink" Target="http://igsn.org/GFDUH006R" TargetMode="External"/><Relationship Id="rId21" Type="http://schemas.openxmlformats.org/officeDocument/2006/relationships/hyperlink" Target="http://igsn.org/GFDUH00TF" TargetMode="External"/><Relationship Id="rId34" Type="http://schemas.openxmlformats.org/officeDocument/2006/relationships/hyperlink" Target="http://igsn.org/GFDUH00TR" TargetMode="External"/><Relationship Id="rId7" Type="http://schemas.openxmlformats.org/officeDocument/2006/relationships/hyperlink" Target="http://igsn.org/GFDUH006S" TargetMode="External"/><Relationship Id="rId12" Type="http://schemas.openxmlformats.org/officeDocument/2006/relationships/hyperlink" Target="http://igsn.org/GFDUH00TJ" TargetMode="External"/><Relationship Id="rId17" Type="http://schemas.openxmlformats.org/officeDocument/2006/relationships/hyperlink" Target="http://igsn.org/GFDUH00TG" TargetMode="External"/><Relationship Id="rId25" Type="http://schemas.openxmlformats.org/officeDocument/2006/relationships/hyperlink" Target="http://igsn.org/GFDUH00TC" TargetMode="External"/><Relationship Id="rId33" Type="http://schemas.openxmlformats.org/officeDocument/2006/relationships/hyperlink" Target="http://igsn.org/GFDUH00TQ" TargetMode="External"/><Relationship Id="rId2" Type="http://schemas.openxmlformats.org/officeDocument/2006/relationships/hyperlink" Target="http://igsn.org/GFDUH006W" TargetMode="External"/><Relationship Id="rId16" Type="http://schemas.openxmlformats.org/officeDocument/2006/relationships/hyperlink" Target="http://igsn.org/GFDUH00T4" TargetMode="External"/><Relationship Id="rId20" Type="http://schemas.openxmlformats.org/officeDocument/2006/relationships/hyperlink" Target="http://igsn.org/GFDUH00TD" TargetMode="External"/><Relationship Id="rId29" Type="http://schemas.openxmlformats.org/officeDocument/2006/relationships/hyperlink" Target="http://igsn.org/GFDUH00TK" TargetMode="External"/><Relationship Id="rId1" Type="http://schemas.openxmlformats.org/officeDocument/2006/relationships/hyperlink" Target="http://igsn.org/GFDUH00Q7" TargetMode="External"/><Relationship Id="rId6" Type="http://schemas.openxmlformats.org/officeDocument/2006/relationships/hyperlink" Target="http://igsn.org/GFDUH006Q" TargetMode="External"/><Relationship Id="rId11" Type="http://schemas.openxmlformats.org/officeDocument/2006/relationships/hyperlink" Target="http://igsn.org/GFDUH00TB" TargetMode="External"/><Relationship Id="rId24" Type="http://schemas.openxmlformats.org/officeDocument/2006/relationships/hyperlink" Target="http://igsn.org/GFDUH00TE" TargetMode="External"/><Relationship Id="rId32" Type="http://schemas.openxmlformats.org/officeDocument/2006/relationships/hyperlink" Target="http://igsn.org/GFDUH00TP" TargetMode="External"/><Relationship Id="rId5" Type="http://schemas.openxmlformats.org/officeDocument/2006/relationships/hyperlink" Target="http://igsn.org/GFDUH00Q9" TargetMode="External"/><Relationship Id="rId15" Type="http://schemas.openxmlformats.org/officeDocument/2006/relationships/hyperlink" Target="http://igsn.org/GFDUH00T2" TargetMode="External"/><Relationship Id="rId23" Type="http://schemas.openxmlformats.org/officeDocument/2006/relationships/hyperlink" Target="http://igsn.org/GFDUH00T5" TargetMode="External"/><Relationship Id="rId28" Type="http://schemas.openxmlformats.org/officeDocument/2006/relationships/hyperlink" Target="http://igsn.org/GFDUH00TH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://igsn.org/GFDUH00T9" TargetMode="External"/><Relationship Id="rId19" Type="http://schemas.openxmlformats.org/officeDocument/2006/relationships/hyperlink" Target="http://igsn.org/GFDUH00NF" TargetMode="External"/><Relationship Id="rId31" Type="http://schemas.openxmlformats.org/officeDocument/2006/relationships/hyperlink" Target="http://igsn.org/GFDUH00TS" TargetMode="External"/><Relationship Id="rId4" Type="http://schemas.openxmlformats.org/officeDocument/2006/relationships/hyperlink" Target="http://igsn.org/GFDUH00Q8" TargetMode="External"/><Relationship Id="rId9" Type="http://schemas.openxmlformats.org/officeDocument/2006/relationships/hyperlink" Target="http://igsn.org/GFDUH00NE" TargetMode="External"/><Relationship Id="rId14" Type="http://schemas.openxmlformats.org/officeDocument/2006/relationships/hyperlink" Target="http://igsn.org/GFDUH00T3" TargetMode="External"/><Relationship Id="rId22" Type="http://schemas.openxmlformats.org/officeDocument/2006/relationships/hyperlink" Target="http://igsn.org/GFDUH00T7" TargetMode="External"/><Relationship Id="rId27" Type="http://schemas.openxmlformats.org/officeDocument/2006/relationships/hyperlink" Target="http://igsn.org/GFDUH00T6" TargetMode="External"/><Relationship Id="rId30" Type="http://schemas.openxmlformats.org/officeDocument/2006/relationships/hyperlink" Target="http://igsn.org/GFDUH00TN" TargetMode="External"/><Relationship Id="rId35" Type="http://schemas.openxmlformats.org/officeDocument/2006/relationships/hyperlink" Target="http://igsn.org/GFDUH00TM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igsn.org/GFDUH00LL" TargetMode="External"/><Relationship Id="rId13" Type="http://schemas.openxmlformats.org/officeDocument/2006/relationships/hyperlink" Target="http://igsn.org/GFDUH0043" TargetMode="External"/><Relationship Id="rId3" Type="http://schemas.openxmlformats.org/officeDocument/2006/relationships/hyperlink" Target="http://igsn.org/GFDUH00L1" TargetMode="External"/><Relationship Id="rId7" Type="http://schemas.openxmlformats.org/officeDocument/2006/relationships/hyperlink" Target="http://igsn.org/GFDUH00LH" TargetMode="External"/><Relationship Id="rId12" Type="http://schemas.openxmlformats.org/officeDocument/2006/relationships/hyperlink" Target="http://igsn.org/GFDUH0040" TargetMode="External"/><Relationship Id="rId2" Type="http://schemas.openxmlformats.org/officeDocument/2006/relationships/hyperlink" Target="http://igsn.org/GFDUH00KZ" TargetMode="External"/><Relationship Id="rId16" Type="http://schemas.openxmlformats.org/officeDocument/2006/relationships/printerSettings" Target="../printerSettings/printerSettings6.bin"/><Relationship Id="rId1" Type="http://schemas.openxmlformats.org/officeDocument/2006/relationships/hyperlink" Target="http://igsn.org/GFDUH00KX" TargetMode="External"/><Relationship Id="rId6" Type="http://schemas.openxmlformats.org/officeDocument/2006/relationships/hyperlink" Target="http://igsn.org/GFDUH00L9" TargetMode="External"/><Relationship Id="rId11" Type="http://schemas.openxmlformats.org/officeDocument/2006/relationships/hyperlink" Target="http://igsn.org/GFDUH003T" TargetMode="External"/><Relationship Id="rId5" Type="http://schemas.openxmlformats.org/officeDocument/2006/relationships/hyperlink" Target="http://igsn.org/GFDUH00L6" TargetMode="External"/><Relationship Id="rId15" Type="http://schemas.openxmlformats.org/officeDocument/2006/relationships/hyperlink" Target="http://igsn.org/GFDUH009R" TargetMode="External"/><Relationship Id="rId10" Type="http://schemas.openxmlformats.org/officeDocument/2006/relationships/hyperlink" Target="http://igsn.org/GFDUH003S" TargetMode="External"/><Relationship Id="rId4" Type="http://schemas.openxmlformats.org/officeDocument/2006/relationships/hyperlink" Target="http://igsn.org/GFDUH00L3" TargetMode="External"/><Relationship Id="rId9" Type="http://schemas.openxmlformats.org/officeDocument/2006/relationships/hyperlink" Target="http://igsn.org/GFDUH003R" TargetMode="External"/><Relationship Id="rId14" Type="http://schemas.openxmlformats.org/officeDocument/2006/relationships/hyperlink" Target="http://igsn.org/GFDUH009L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igsn.org/GFDUH00M5" TargetMode="External"/><Relationship Id="rId18" Type="http://schemas.openxmlformats.org/officeDocument/2006/relationships/hyperlink" Target="http://igsn.org/GFDUH00MF" TargetMode="External"/><Relationship Id="rId26" Type="http://schemas.openxmlformats.org/officeDocument/2006/relationships/hyperlink" Target="http://igsn.org/GFDUH00AZ" TargetMode="External"/><Relationship Id="rId39" Type="http://schemas.openxmlformats.org/officeDocument/2006/relationships/hyperlink" Target="http://igsn.org/GFDUH0047" TargetMode="External"/><Relationship Id="rId3" Type="http://schemas.openxmlformats.org/officeDocument/2006/relationships/hyperlink" Target="http://igsn.org/GFDUH00LV" TargetMode="External"/><Relationship Id="rId21" Type="http://schemas.openxmlformats.org/officeDocument/2006/relationships/hyperlink" Target="http://igsn.org/GFDUH00AU" TargetMode="External"/><Relationship Id="rId34" Type="http://schemas.openxmlformats.org/officeDocument/2006/relationships/hyperlink" Target="http://igsn.org/GFDUH004F" TargetMode="External"/><Relationship Id="rId42" Type="http://schemas.openxmlformats.org/officeDocument/2006/relationships/hyperlink" Target="http://igsn.org/GFDUH004C" TargetMode="External"/><Relationship Id="rId47" Type="http://schemas.openxmlformats.org/officeDocument/2006/relationships/hyperlink" Target="http://igsn.org/GFDUH00BX" TargetMode="External"/><Relationship Id="rId50" Type="http://schemas.openxmlformats.org/officeDocument/2006/relationships/hyperlink" Target="http://igsn.org/GFDUH00BP" TargetMode="External"/><Relationship Id="rId7" Type="http://schemas.openxmlformats.org/officeDocument/2006/relationships/hyperlink" Target="http://igsn.org/GFDUH00LZ" TargetMode="External"/><Relationship Id="rId12" Type="http://schemas.openxmlformats.org/officeDocument/2006/relationships/hyperlink" Target="http://igsn.org/GFDUH00M4" TargetMode="External"/><Relationship Id="rId17" Type="http://schemas.openxmlformats.org/officeDocument/2006/relationships/hyperlink" Target="http://igsn.org/GFDUH00ME" TargetMode="External"/><Relationship Id="rId25" Type="http://schemas.openxmlformats.org/officeDocument/2006/relationships/hyperlink" Target="http://igsn.org/GFDUH00AY" TargetMode="External"/><Relationship Id="rId33" Type="http://schemas.openxmlformats.org/officeDocument/2006/relationships/hyperlink" Target="http://igsn.org/GFDUH004G" TargetMode="External"/><Relationship Id="rId38" Type="http://schemas.openxmlformats.org/officeDocument/2006/relationships/hyperlink" Target="http://igsn.org/GFDUH0048" TargetMode="External"/><Relationship Id="rId46" Type="http://schemas.openxmlformats.org/officeDocument/2006/relationships/hyperlink" Target="http://igsn.org/GFDUH00BY" TargetMode="External"/><Relationship Id="rId2" Type="http://schemas.openxmlformats.org/officeDocument/2006/relationships/hyperlink" Target="http://igsn.org/GFDUH00LU" TargetMode="External"/><Relationship Id="rId16" Type="http://schemas.openxmlformats.org/officeDocument/2006/relationships/hyperlink" Target="http://igsn.org/GFDUH00MD" TargetMode="External"/><Relationship Id="rId20" Type="http://schemas.openxmlformats.org/officeDocument/2006/relationships/hyperlink" Target="http://igsn.org/GFDUH00AT" TargetMode="External"/><Relationship Id="rId29" Type="http://schemas.openxmlformats.org/officeDocument/2006/relationships/hyperlink" Target="http://igsn.org/GFDUH00B2" TargetMode="External"/><Relationship Id="rId41" Type="http://schemas.openxmlformats.org/officeDocument/2006/relationships/hyperlink" Target="http://igsn.org/GFDUH0045" TargetMode="External"/><Relationship Id="rId1" Type="http://schemas.openxmlformats.org/officeDocument/2006/relationships/hyperlink" Target="http://igsn.org/GFDUH00LT" TargetMode="External"/><Relationship Id="rId6" Type="http://schemas.openxmlformats.org/officeDocument/2006/relationships/hyperlink" Target="http://igsn.org/GFDUH00LY" TargetMode="External"/><Relationship Id="rId11" Type="http://schemas.openxmlformats.org/officeDocument/2006/relationships/hyperlink" Target="http://igsn.org/GFDUH00M3" TargetMode="External"/><Relationship Id="rId24" Type="http://schemas.openxmlformats.org/officeDocument/2006/relationships/hyperlink" Target="http://igsn.org/GFDUH00AX" TargetMode="External"/><Relationship Id="rId32" Type="http://schemas.openxmlformats.org/officeDocument/2006/relationships/hyperlink" Target="http://igsn.org/GFDUH004H" TargetMode="External"/><Relationship Id="rId37" Type="http://schemas.openxmlformats.org/officeDocument/2006/relationships/hyperlink" Target="http://igsn.org/GFDUH0049" TargetMode="External"/><Relationship Id="rId40" Type="http://schemas.openxmlformats.org/officeDocument/2006/relationships/hyperlink" Target="http://igsn.org/GFDUH0046" TargetMode="External"/><Relationship Id="rId45" Type="http://schemas.openxmlformats.org/officeDocument/2006/relationships/hyperlink" Target="http://igsn.org/GFDUH00N7" TargetMode="External"/><Relationship Id="rId5" Type="http://schemas.openxmlformats.org/officeDocument/2006/relationships/hyperlink" Target="http://igsn.org/GFDUH00LX" TargetMode="External"/><Relationship Id="rId15" Type="http://schemas.openxmlformats.org/officeDocument/2006/relationships/hyperlink" Target="http://igsn.org/GFDUH00MB" TargetMode="External"/><Relationship Id="rId23" Type="http://schemas.openxmlformats.org/officeDocument/2006/relationships/hyperlink" Target="http://igsn.org/GFDUH00AW" TargetMode="External"/><Relationship Id="rId28" Type="http://schemas.openxmlformats.org/officeDocument/2006/relationships/hyperlink" Target="http://igsn.org/GFDUH00B1" TargetMode="External"/><Relationship Id="rId36" Type="http://schemas.openxmlformats.org/officeDocument/2006/relationships/hyperlink" Target="http://igsn.org/GFDUH004D" TargetMode="External"/><Relationship Id="rId49" Type="http://schemas.openxmlformats.org/officeDocument/2006/relationships/hyperlink" Target="http://igsn.org/GFDUH00BR" TargetMode="External"/><Relationship Id="rId10" Type="http://schemas.openxmlformats.org/officeDocument/2006/relationships/hyperlink" Target="http://igsn.org/GFDUH00M2" TargetMode="External"/><Relationship Id="rId19" Type="http://schemas.openxmlformats.org/officeDocument/2006/relationships/hyperlink" Target="http://igsn.org/GFDUH00MG" TargetMode="External"/><Relationship Id="rId31" Type="http://schemas.openxmlformats.org/officeDocument/2006/relationships/hyperlink" Target="http://igsn.org/GFDUH004J" TargetMode="External"/><Relationship Id="rId44" Type="http://schemas.openxmlformats.org/officeDocument/2006/relationships/hyperlink" Target="http://igsn.org/GFDUH004A" TargetMode="External"/><Relationship Id="rId4" Type="http://schemas.openxmlformats.org/officeDocument/2006/relationships/hyperlink" Target="http://igsn.org/GFDUH00LW" TargetMode="External"/><Relationship Id="rId9" Type="http://schemas.openxmlformats.org/officeDocument/2006/relationships/hyperlink" Target="http://igsn.org/GFDUH00M1" TargetMode="External"/><Relationship Id="rId14" Type="http://schemas.openxmlformats.org/officeDocument/2006/relationships/hyperlink" Target="http://igsn.org/GFDUH00M6" TargetMode="External"/><Relationship Id="rId22" Type="http://schemas.openxmlformats.org/officeDocument/2006/relationships/hyperlink" Target="http://igsn.org/GFDUH00AV" TargetMode="External"/><Relationship Id="rId27" Type="http://schemas.openxmlformats.org/officeDocument/2006/relationships/hyperlink" Target="http://igsn.org/GFDUH00B0" TargetMode="External"/><Relationship Id="rId30" Type="http://schemas.openxmlformats.org/officeDocument/2006/relationships/hyperlink" Target="http://igsn.org/GFDUH00B3" TargetMode="External"/><Relationship Id="rId35" Type="http://schemas.openxmlformats.org/officeDocument/2006/relationships/hyperlink" Target="http://igsn.org/GFDUH004E" TargetMode="External"/><Relationship Id="rId43" Type="http://schemas.openxmlformats.org/officeDocument/2006/relationships/hyperlink" Target="http://igsn.org/GFDUH004B" TargetMode="External"/><Relationship Id="rId48" Type="http://schemas.openxmlformats.org/officeDocument/2006/relationships/hyperlink" Target="http://igsn.org/GFDUH00BU" TargetMode="External"/><Relationship Id="rId8" Type="http://schemas.openxmlformats.org/officeDocument/2006/relationships/hyperlink" Target="http://igsn.org/GFDUH00M0" TargetMode="External"/><Relationship Id="rId5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628C0"/>
    <pageSetUpPr fitToPage="1"/>
  </sheetPr>
  <dimension ref="A1:AH33"/>
  <sheetViews>
    <sheetView tabSelected="1" zoomScaleNormal="100" workbookViewId="0">
      <selection activeCell="B6" sqref="B6"/>
    </sheetView>
  </sheetViews>
  <sheetFormatPr baseColWidth="10" defaultColWidth="9.109375" defaultRowHeight="13.8" x14ac:dyDescent="0.3"/>
  <cols>
    <col min="1" max="1" width="4.109375" style="66" customWidth="1"/>
    <col min="2" max="2" width="21" style="66" customWidth="1"/>
    <col min="3" max="3" width="13.44140625" style="66" customWidth="1"/>
    <col min="4" max="4" width="25.44140625" style="66" bestFit="1" customWidth="1"/>
    <col min="5" max="5" width="125.44140625" style="66" customWidth="1"/>
    <col min="6" max="6" width="9.109375" style="67"/>
    <col min="7" max="7" width="9.44140625" style="67" customWidth="1"/>
    <col min="8" max="34" width="9.109375" style="67"/>
    <col min="35" max="16384" width="9.109375" style="66"/>
  </cols>
  <sheetData>
    <row r="1" spans="1:5" x14ac:dyDescent="0.3">
      <c r="A1" s="36"/>
      <c r="B1" s="36"/>
      <c r="C1" s="36"/>
      <c r="D1" s="36"/>
      <c r="E1" s="36"/>
    </row>
    <row r="2" spans="1:5" ht="17.399999999999999" x14ac:dyDescent="0.3">
      <c r="A2" s="36"/>
      <c r="B2" s="68" t="s">
        <v>467</v>
      </c>
      <c r="C2" s="69"/>
      <c r="D2" s="69"/>
      <c r="E2" s="69"/>
    </row>
    <row r="3" spans="1:5" ht="15.6" x14ac:dyDescent="0.3">
      <c r="A3" s="36"/>
      <c r="B3" s="36"/>
      <c r="C3" s="69"/>
      <c r="D3" s="69"/>
      <c r="E3" s="69"/>
    </row>
    <row r="4" spans="1:5" ht="15.6" x14ac:dyDescent="0.3">
      <c r="A4" s="36"/>
      <c r="B4" s="70" t="s">
        <v>313</v>
      </c>
      <c r="C4" s="69"/>
      <c r="D4" s="69"/>
      <c r="E4" s="69"/>
    </row>
    <row r="5" spans="1:5" x14ac:dyDescent="0.3">
      <c r="A5" s="36"/>
      <c r="B5" s="71" t="s">
        <v>468</v>
      </c>
      <c r="C5" s="36"/>
      <c r="D5" s="36"/>
      <c r="E5" s="36"/>
    </row>
    <row r="6" spans="1:5" x14ac:dyDescent="0.3">
      <c r="A6" s="36"/>
      <c r="B6" s="72" t="s">
        <v>463</v>
      </c>
      <c r="C6" s="36"/>
      <c r="D6" s="36"/>
      <c r="E6" s="36"/>
    </row>
    <row r="7" spans="1:5" x14ac:dyDescent="0.3">
      <c r="A7" s="36"/>
      <c r="B7" s="72"/>
      <c r="C7" s="36"/>
      <c r="D7" s="36"/>
      <c r="E7" s="36"/>
    </row>
    <row r="8" spans="1:5" x14ac:dyDescent="0.3">
      <c r="A8" s="36"/>
      <c r="B8" s="36"/>
      <c r="C8" s="36"/>
      <c r="D8" s="36"/>
      <c r="E8" s="36"/>
    </row>
    <row r="9" spans="1:5" ht="15.6" x14ac:dyDescent="0.3">
      <c r="A9" s="36"/>
      <c r="B9" s="73" t="s">
        <v>314</v>
      </c>
      <c r="C9" s="36"/>
      <c r="D9" s="36"/>
      <c r="E9" s="36"/>
    </row>
    <row r="10" spans="1:5" x14ac:dyDescent="0.3">
      <c r="A10" s="36"/>
      <c r="B10" s="36"/>
      <c r="C10" s="36"/>
      <c r="D10" s="36"/>
      <c r="E10" s="36"/>
    </row>
    <row r="11" spans="1:5" ht="15.6" x14ac:dyDescent="0.3">
      <c r="A11" s="36"/>
      <c r="B11" s="74" t="s">
        <v>421</v>
      </c>
      <c r="C11" s="69"/>
      <c r="D11" s="69"/>
      <c r="E11" s="69"/>
    </row>
    <row r="12" spans="1:5" ht="15.6" x14ac:dyDescent="0.3">
      <c r="A12" s="36"/>
      <c r="B12" s="74" t="s">
        <v>456</v>
      </c>
      <c r="C12" s="69"/>
      <c r="D12" s="69"/>
      <c r="E12" s="69"/>
    </row>
    <row r="13" spans="1:5" ht="15.6" x14ac:dyDescent="0.3">
      <c r="A13" s="36"/>
      <c r="B13" s="74" t="s">
        <v>422</v>
      </c>
      <c r="C13" s="69"/>
      <c r="D13" s="69"/>
      <c r="E13" s="69"/>
    </row>
    <row r="14" spans="1:5" x14ac:dyDescent="0.3">
      <c r="A14" s="36"/>
      <c r="B14" s="75" t="s">
        <v>398</v>
      </c>
      <c r="C14" s="36"/>
      <c r="D14" s="36"/>
      <c r="E14" s="36"/>
    </row>
    <row r="15" spans="1:5" x14ac:dyDescent="0.3">
      <c r="A15" s="36"/>
      <c r="B15" s="74" t="s">
        <v>423</v>
      </c>
      <c r="C15" s="36"/>
      <c r="D15" s="36"/>
      <c r="E15" s="36"/>
    </row>
    <row r="16" spans="1:5" x14ac:dyDescent="0.3">
      <c r="A16" s="36"/>
      <c r="B16" s="74" t="s">
        <v>424</v>
      </c>
      <c r="C16" s="36"/>
      <c r="D16" s="36"/>
      <c r="E16" s="36"/>
    </row>
    <row r="17" spans="1:34" x14ac:dyDescent="0.3">
      <c r="A17" s="36"/>
      <c r="C17" s="36"/>
      <c r="D17" s="36"/>
      <c r="E17" s="36"/>
    </row>
    <row r="18" spans="1:34" x14ac:dyDescent="0.3">
      <c r="A18" s="36"/>
      <c r="B18" s="74"/>
      <c r="C18" s="36"/>
      <c r="D18" s="36"/>
      <c r="E18" s="36"/>
    </row>
    <row r="19" spans="1:34" x14ac:dyDescent="0.3">
      <c r="A19" s="36"/>
      <c r="B19" s="36"/>
      <c r="C19" s="36"/>
      <c r="D19" s="36"/>
      <c r="E19" s="36"/>
    </row>
    <row r="20" spans="1:34" ht="15.6" x14ac:dyDescent="0.3">
      <c r="A20" s="36"/>
      <c r="B20" s="76" t="s">
        <v>315</v>
      </c>
      <c r="C20" s="76" t="s">
        <v>316</v>
      </c>
      <c r="D20" s="76" t="s">
        <v>317</v>
      </c>
      <c r="E20" s="76" t="s">
        <v>318</v>
      </c>
    </row>
    <row r="21" spans="1:34" ht="16.8" x14ac:dyDescent="0.3">
      <c r="A21" s="36"/>
      <c r="B21" s="36" t="s">
        <v>324</v>
      </c>
      <c r="C21" s="36" t="s">
        <v>406</v>
      </c>
      <c r="D21" s="36" t="s">
        <v>425</v>
      </c>
      <c r="E21" s="36" t="s">
        <v>325</v>
      </c>
    </row>
    <row r="22" spans="1:34" ht="16.8" x14ac:dyDescent="0.3">
      <c r="A22" s="36"/>
      <c r="B22" s="36" t="s">
        <v>457</v>
      </c>
      <c r="C22" s="36" t="s">
        <v>406</v>
      </c>
      <c r="D22" s="77" t="s">
        <v>420</v>
      </c>
      <c r="E22" s="36" t="s">
        <v>458</v>
      </c>
    </row>
    <row r="23" spans="1:34" s="80" customFormat="1" ht="16.8" x14ac:dyDescent="0.3">
      <c r="A23" s="77"/>
      <c r="B23" s="167" t="s">
        <v>437</v>
      </c>
      <c r="C23" s="36" t="s">
        <v>406</v>
      </c>
      <c r="D23" s="77" t="s">
        <v>420</v>
      </c>
      <c r="E23" s="167" t="s">
        <v>459</v>
      </c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</row>
    <row r="24" spans="1:34" s="80" customFormat="1" ht="16.8" x14ac:dyDescent="0.3">
      <c r="A24" s="77"/>
      <c r="B24" s="167" t="s">
        <v>460</v>
      </c>
      <c r="C24" s="167" t="s">
        <v>405</v>
      </c>
      <c r="D24" s="77" t="s">
        <v>420</v>
      </c>
      <c r="E24" s="167" t="s">
        <v>461</v>
      </c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</row>
    <row r="25" spans="1:34" ht="16.8" x14ac:dyDescent="0.3">
      <c r="A25" s="36"/>
      <c r="B25" s="78" t="s">
        <v>400</v>
      </c>
      <c r="C25" s="24" t="s">
        <v>401</v>
      </c>
      <c r="D25" s="78" t="s">
        <v>402</v>
      </c>
      <c r="E25" s="78" t="s">
        <v>403</v>
      </c>
    </row>
    <row r="26" spans="1:34" ht="16.8" x14ac:dyDescent="0.3">
      <c r="A26" s="36"/>
      <c r="B26" s="78" t="s">
        <v>399</v>
      </c>
      <c r="C26" s="78" t="s">
        <v>319</v>
      </c>
      <c r="D26" s="78" t="s">
        <v>412</v>
      </c>
      <c r="E26" s="78" t="s">
        <v>404</v>
      </c>
    </row>
    <row r="27" spans="1:34" ht="16.8" x14ac:dyDescent="0.3">
      <c r="A27" s="36"/>
      <c r="B27" s="78" t="s">
        <v>322</v>
      </c>
      <c r="C27" s="78" t="s">
        <v>319</v>
      </c>
      <c r="D27" s="78" t="s">
        <v>426</v>
      </c>
      <c r="E27" s="78" t="s">
        <v>323</v>
      </c>
    </row>
    <row r="28" spans="1:34" x14ac:dyDescent="0.3">
      <c r="B28" s="78" t="s">
        <v>320</v>
      </c>
      <c r="C28" s="78" t="s">
        <v>319</v>
      </c>
      <c r="D28" s="78" t="s">
        <v>427</v>
      </c>
      <c r="E28" s="78" t="s">
        <v>321</v>
      </c>
    </row>
    <row r="29" spans="1:34" s="67" customFormat="1" x14ac:dyDescent="0.3">
      <c r="A29" s="36"/>
      <c r="B29" s="36"/>
      <c r="C29" s="36"/>
      <c r="D29" s="36"/>
      <c r="E29" s="36"/>
    </row>
    <row r="30" spans="1:34" s="67" customFormat="1" x14ac:dyDescent="0.3"/>
    <row r="31" spans="1:34" s="67" customFormat="1" x14ac:dyDescent="0.3">
      <c r="C31" s="173"/>
    </row>
    <row r="32" spans="1:34" s="67" customFormat="1" x14ac:dyDescent="0.3">
      <c r="C32" s="173"/>
    </row>
    <row r="33" s="67" customFormat="1" x14ac:dyDescent="0.3"/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83"/>
  <sheetViews>
    <sheetView workbookViewId="0">
      <selection activeCell="G15" sqref="G15"/>
    </sheetView>
  </sheetViews>
  <sheetFormatPr baseColWidth="10" defaultColWidth="11.44140625" defaultRowHeight="14.4" x14ac:dyDescent="0.3"/>
  <cols>
    <col min="1" max="1" width="11.44140625" style="161" customWidth="1"/>
    <col min="2" max="2" width="14.109375" style="161" customWidth="1"/>
    <col min="3" max="3" width="23.88671875" style="166" bestFit="1" customWidth="1"/>
    <col min="4" max="4" width="6.44140625" style="157" bestFit="1" customWidth="1"/>
    <col min="5" max="5" width="5.44140625" style="157" bestFit="1" customWidth="1"/>
  </cols>
  <sheetData>
    <row r="1" spans="1:5" x14ac:dyDescent="0.3">
      <c r="A1" s="2" t="s">
        <v>421</v>
      </c>
      <c r="B1" s="2"/>
      <c r="C1" s="39"/>
      <c r="D1" s="125"/>
      <c r="E1" s="125"/>
    </row>
    <row r="2" spans="1:5" ht="27.6" x14ac:dyDescent="0.3">
      <c r="A2" s="116" t="s">
        <v>1</v>
      </c>
      <c r="B2" s="116" t="s">
        <v>2</v>
      </c>
      <c r="C2" s="154" t="s">
        <v>3</v>
      </c>
      <c r="D2" s="155" t="s">
        <v>4</v>
      </c>
      <c r="E2" s="155" t="s">
        <v>320</v>
      </c>
    </row>
    <row r="3" spans="1:5" x14ac:dyDescent="0.3">
      <c r="A3" s="2"/>
      <c r="B3" s="117"/>
      <c r="C3" s="3"/>
      <c r="D3" s="4" t="s">
        <v>13</v>
      </c>
      <c r="E3" s="4"/>
    </row>
    <row r="4" spans="1:5" x14ac:dyDescent="0.3">
      <c r="A4" s="19" t="s">
        <v>393</v>
      </c>
      <c r="B4" s="114"/>
      <c r="C4" s="20"/>
      <c r="D4" s="21"/>
      <c r="E4" s="21"/>
    </row>
    <row r="5" spans="1:5" x14ac:dyDescent="0.3">
      <c r="A5" s="24"/>
      <c r="B5" s="24"/>
      <c r="C5" s="132"/>
      <c r="D5" s="115"/>
      <c r="E5" s="132"/>
    </row>
    <row r="6" spans="1:5" x14ac:dyDescent="0.3">
      <c r="A6" s="24" t="s">
        <v>16</v>
      </c>
      <c r="B6" s="26" t="s">
        <v>17</v>
      </c>
      <c r="C6" s="132" t="s">
        <v>18</v>
      </c>
      <c r="D6" s="115">
        <v>0.2</v>
      </c>
      <c r="E6" s="142">
        <v>4.12</v>
      </c>
    </row>
    <row r="7" spans="1:5" x14ac:dyDescent="0.3">
      <c r="A7" s="24" t="s">
        <v>19</v>
      </c>
      <c r="B7" s="26" t="s">
        <v>20</v>
      </c>
      <c r="C7" s="132" t="s">
        <v>21</v>
      </c>
      <c r="D7" s="115">
        <v>0.4</v>
      </c>
      <c r="E7" s="142">
        <v>4.28</v>
      </c>
    </row>
    <row r="8" spans="1:5" x14ac:dyDescent="0.3">
      <c r="A8" s="24" t="s">
        <v>22</v>
      </c>
      <c r="B8" s="26" t="s">
        <v>23</v>
      </c>
      <c r="C8" s="132" t="s">
        <v>414</v>
      </c>
      <c r="D8" s="115">
        <v>0.6</v>
      </c>
      <c r="E8" s="142">
        <v>4.47</v>
      </c>
    </row>
    <row r="9" spans="1:5" x14ac:dyDescent="0.3">
      <c r="A9" s="24" t="s">
        <v>24</v>
      </c>
      <c r="B9" s="26" t="s">
        <v>25</v>
      </c>
      <c r="C9" s="132" t="s">
        <v>414</v>
      </c>
      <c r="D9" s="115">
        <v>0.8</v>
      </c>
      <c r="E9" s="142">
        <v>4.57</v>
      </c>
    </row>
    <row r="10" spans="1:5" x14ac:dyDescent="0.3">
      <c r="A10" s="24" t="s">
        <v>26</v>
      </c>
      <c r="B10" s="26" t="s">
        <v>27</v>
      </c>
      <c r="C10" s="132" t="s">
        <v>414</v>
      </c>
      <c r="D10" s="142">
        <v>1</v>
      </c>
      <c r="E10" s="142">
        <v>4.6500000000000004</v>
      </c>
    </row>
    <row r="11" spans="1:5" x14ac:dyDescent="0.3">
      <c r="A11" s="24" t="s">
        <v>28</v>
      </c>
      <c r="B11" s="26" t="s">
        <v>29</v>
      </c>
      <c r="C11" s="132" t="s">
        <v>414</v>
      </c>
      <c r="D11" s="115">
        <v>1.2</v>
      </c>
      <c r="E11" s="142">
        <v>4.53</v>
      </c>
    </row>
    <row r="12" spans="1:5" x14ac:dyDescent="0.3">
      <c r="A12" s="24" t="s">
        <v>30</v>
      </c>
      <c r="B12" s="26" t="s">
        <v>31</v>
      </c>
      <c r="C12" s="132" t="s">
        <v>414</v>
      </c>
      <c r="D12" s="115">
        <v>1.4</v>
      </c>
      <c r="E12" s="142">
        <v>4.55</v>
      </c>
    </row>
    <row r="13" spans="1:5" x14ac:dyDescent="0.3">
      <c r="A13" s="24" t="s">
        <v>32</v>
      </c>
      <c r="B13" s="26" t="s">
        <v>33</v>
      </c>
      <c r="C13" s="132" t="s">
        <v>414</v>
      </c>
      <c r="D13" s="115">
        <v>1.6</v>
      </c>
      <c r="E13" s="142">
        <v>4.55</v>
      </c>
    </row>
    <row r="14" spans="1:5" x14ac:dyDescent="0.3">
      <c r="A14" s="24" t="s">
        <v>35</v>
      </c>
      <c r="B14" s="26" t="s">
        <v>36</v>
      </c>
      <c r="C14" s="132" t="s">
        <v>415</v>
      </c>
      <c r="D14" s="115">
        <v>1.8</v>
      </c>
      <c r="E14" s="142">
        <v>4.72</v>
      </c>
    </row>
    <row r="15" spans="1:5" x14ac:dyDescent="0.3">
      <c r="A15" s="24" t="s">
        <v>37</v>
      </c>
      <c r="B15" s="26" t="s">
        <v>38</v>
      </c>
      <c r="C15" s="132" t="s">
        <v>415</v>
      </c>
      <c r="D15" s="142">
        <v>2</v>
      </c>
      <c r="E15" s="142">
        <v>4.78</v>
      </c>
    </row>
    <row r="16" spans="1:5" x14ac:dyDescent="0.3">
      <c r="A16" s="24" t="s">
        <v>39</v>
      </c>
      <c r="B16" s="26" t="s">
        <v>40</v>
      </c>
      <c r="C16" s="132" t="s">
        <v>415</v>
      </c>
      <c r="D16" s="115">
        <v>2.2000000000000002</v>
      </c>
      <c r="E16" s="142">
        <v>4.67</v>
      </c>
    </row>
    <row r="17" spans="1:5" x14ac:dyDescent="0.3">
      <c r="A17" s="24" t="s">
        <v>41</v>
      </c>
      <c r="B17" s="26" t="s">
        <v>42</v>
      </c>
      <c r="C17" s="132" t="s">
        <v>43</v>
      </c>
      <c r="D17" s="115">
        <v>2.4</v>
      </c>
      <c r="E17" s="142">
        <v>5.25</v>
      </c>
    </row>
    <row r="18" spans="1:5" x14ac:dyDescent="0.3">
      <c r="A18" s="24" t="s">
        <v>44</v>
      </c>
      <c r="B18" s="26" t="s">
        <v>45</v>
      </c>
      <c r="C18" s="132" t="s">
        <v>43</v>
      </c>
      <c r="D18" s="115">
        <v>2.6</v>
      </c>
      <c r="E18" s="142">
        <v>5.39</v>
      </c>
    </row>
    <row r="19" spans="1:5" x14ac:dyDescent="0.3">
      <c r="A19" s="24" t="s">
        <v>46</v>
      </c>
      <c r="B19" s="26" t="s">
        <v>47</v>
      </c>
      <c r="C19" s="132" t="s">
        <v>43</v>
      </c>
      <c r="D19" s="115">
        <v>2.8</v>
      </c>
      <c r="E19" s="142">
        <v>5.75</v>
      </c>
    </row>
    <row r="20" spans="1:5" x14ac:dyDescent="0.3">
      <c r="A20" s="36"/>
      <c r="B20" s="38"/>
      <c r="C20" s="36"/>
      <c r="D20" s="32"/>
      <c r="E20" s="29"/>
    </row>
    <row r="21" spans="1:5" x14ac:dyDescent="0.3">
      <c r="A21" s="24" t="s">
        <v>48</v>
      </c>
      <c r="B21" s="26" t="s">
        <v>49</v>
      </c>
      <c r="C21" s="132" t="s">
        <v>43</v>
      </c>
      <c r="D21" s="142">
        <v>3.35</v>
      </c>
      <c r="E21" s="156">
        <v>7.03</v>
      </c>
    </row>
    <row r="22" spans="1:5" x14ac:dyDescent="0.3">
      <c r="A22" s="24" t="s">
        <v>224</v>
      </c>
      <c r="B22" s="26" t="s">
        <v>327</v>
      </c>
      <c r="C22" s="132" t="s">
        <v>43</v>
      </c>
      <c r="D22" s="142">
        <v>3.85</v>
      </c>
      <c r="E22" s="142">
        <v>7.7</v>
      </c>
    </row>
    <row r="23" spans="1:5" x14ac:dyDescent="0.3">
      <c r="A23" s="24" t="s">
        <v>50</v>
      </c>
      <c r="B23" s="26" t="s">
        <v>51</v>
      </c>
      <c r="C23" s="132" t="s">
        <v>43</v>
      </c>
      <c r="D23" s="142">
        <v>4.3499999999999996</v>
      </c>
      <c r="E23" s="142">
        <v>7.29</v>
      </c>
    </row>
    <row r="24" spans="1:5" x14ac:dyDescent="0.3">
      <c r="A24" s="24" t="s">
        <v>52</v>
      </c>
      <c r="B24" s="26" t="s">
        <v>53</v>
      </c>
      <c r="C24" s="132" t="s">
        <v>43</v>
      </c>
      <c r="D24" s="142">
        <v>4.95</v>
      </c>
      <c r="E24" s="142">
        <v>7.06</v>
      </c>
    </row>
    <row r="25" spans="1:5" x14ac:dyDescent="0.3">
      <c r="A25" s="24" t="s">
        <v>54</v>
      </c>
      <c r="B25" s="26" t="s">
        <v>55</v>
      </c>
      <c r="C25" s="132" t="s">
        <v>43</v>
      </c>
      <c r="D25" s="142">
        <v>5.7</v>
      </c>
      <c r="E25" s="142">
        <v>7.06</v>
      </c>
    </row>
    <row r="26" spans="1:5" x14ac:dyDescent="0.3">
      <c r="A26" s="24" t="s">
        <v>56</v>
      </c>
      <c r="B26" s="26" t="s">
        <v>57</v>
      </c>
      <c r="C26" s="132" t="s">
        <v>43</v>
      </c>
      <c r="D26" s="142">
        <v>6.45</v>
      </c>
      <c r="E26" s="142">
        <v>7.06</v>
      </c>
    </row>
    <row r="27" spans="1:5" x14ac:dyDescent="0.3">
      <c r="A27" s="36"/>
      <c r="B27" s="38"/>
      <c r="C27" s="36"/>
      <c r="D27" s="32"/>
      <c r="E27" s="29"/>
    </row>
    <row r="28" spans="1:5" x14ac:dyDescent="0.3">
      <c r="A28" s="19" t="s">
        <v>394</v>
      </c>
      <c r="B28" s="114"/>
      <c r="C28" s="20"/>
      <c r="D28" s="21"/>
      <c r="E28" s="21"/>
    </row>
    <row r="29" spans="1:5" x14ac:dyDescent="0.3">
      <c r="A29" s="23"/>
      <c r="B29" s="8"/>
      <c r="C29" s="36"/>
      <c r="D29" s="27"/>
      <c r="E29" s="27"/>
    </row>
    <row r="30" spans="1:5" x14ac:dyDescent="0.3">
      <c r="A30" s="24" t="s">
        <v>59</v>
      </c>
      <c r="B30" s="26" t="s">
        <v>60</v>
      </c>
      <c r="C30" s="132" t="s">
        <v>61</v>
      </c>
      <c r="D30" s="142">
        <v>0.2</v>
      </c>
      <c r="E30" s="142">
        <v>3.6</v>
      </c>
    </row>
    <row r="31" spans="1:5" x14ac:dyDescent="0.3">
      <c r="A31" s="24" t="s">
        <v>62</v>
      </c>
      <c r="B31" s="26" t="s">
        <v>63</v>
      </c>
      <c r="C31" s="132" t="s">
        <v>61</v>
      </c>
      <c r="D31" s="142">
        <v>0.4</v>
      </c>
      <c r="E31" s="142">
        <v>4.13</v>
      </c>
    </row>
    <row r="32" spans="1:5" x14ac:dyDescent="0.3">
      <c r="A32" s="24" t="s">
        <v>64</v>
      </c>
      <c r="B32" s="26" t="s">
        <v>65</v>
      </c>
      <c r="C32" s="132" t="s">
        <v>61</v>
      </c>
      <c r="D32" s="142">
        <v>0.6</v>
      </c>
      <c r="E32" s="142">
        <v>4.45</v>
      </c>
    </row>
    <row r="33" spans="1:5" x14ac:dyDescent="0.3">
      <c r="A33" s="24" t="s">
        <v>66</v>
      </c>
      <c r="B33" s="26" t="s">
        <v>67</v>
      </c>
      <c r="C33" s="132" t="s">
        <v>61</v>
      </c>
      <c r="D33" s="142">
        <v>0.8</v>
      </c>
      <c r="E33" s="142">
        <v>4.58</v>
      </c>
    </row>
    <row r="34" spans="1:5" x14ac:dyDescent="0.3">
      <c r="A34" s="24" t="s">
        <v>68</v>
      </c>
      <c r="B34" s="26" t="s">
        <v>69</v>
      </c>
      <c r="C34" s="132" t="s">
        <v>61</v>
      </c>
      <c r="D34" s="142">
        <v>1</v>
      </c>
      <c r="E34" s="142">
        <v>4.7</v>
      </c>
    </row>
    <row r="35" spans="1:5" x14ac:dyDescent="0.3">
      <c r="A35" s="24" t="s">
        <v>70</v>
      </c>
      <c r="B35" s="26" t="s">
        <v>71</v>
      </c>
      <c r="C35" s="132" t="s">
        <v>61</v>
      </c>
      <c r="D35" s="142">
        <v>1.2</v>
      </c>
      <c r="E35" s="142">
        <v>4.6500000000000004</v>
      </c>
    </row>
    <row r="36" spans="1:5" x14ac:dyDescent="0.3">
      <c r="A36" s="24" t="s">
        <v>72</v>
      </c>
      <c r="B36" s="26" t="s">
        <v>73</v>
      </c>
      <c r="C36" s="132" t="s">
        <v>43</v>
      </c>
      <c r="D36" s="142">
        <v>1.4</v>
      </c>
      <c r="E36" s="142">
        <v>4.75</v>
      </c>
    </row>
    <row r="37" spans="1:5" x14ac:dyDescent="0.3">
      <c r="A37" s="24" t="s">
        <v>74</v>
      </c>
      <c r="B37" s="26" t="s">
        <v>75</v>
      </c>
      <c r="C37" s="132" t="s">
        <v>43</v>
      </c>
      <c r="D37" s="142">
        <v>1.6</v>
      </c>
      <c r="E37" s="142">
        <v>4.67</v>
      </c>
    </row>
    <row r="38" spans="1:5" x14ac:dyDescent="0.3">
      <c r="A38" s="24" t="s">
        <v>76</v>
      </c>
      <c r="B38" s="26" t="s">
        <v>77</v>
      </c>
      <c r="C38" s="132" t="s">
        <v>43</v>
      </c>
      <c r="D38" s="142">
        <v>1.8</v>
      </c>
      <c r="E38" s="142">
        <v>4.76</v>
      </c>
    </row>
    <row r="39" spans="1:5" x14ac:dyDescent="0.3">
      <c r="A39" s="24" t="s">
        <v>78</v>
      </c>
      <c r="B39" s="26" t="s">
        <v>79</v>
      </c>
      <c r="C39" s="132" t="s">
        <v>43</v>
      </c>
      <c r="D39" s="142">
        <v>2</v>
      </c>
      <c r="E39" s="142">
        <v>4.71</v>
      </c>
    </row>
    <row r="40" spans="1:5" x14ac:dyDescent="0.3">
      <c r="A40" s="24" t="s">
        <v>80</v>
      </c>
      <c r="B40" s="26" t="s">
        <v>81</v>
      </c>
      <c r="C40" s="132" t="s">
        <v>43</v>
      </c>
      <c r="D40" s="142">
        <v>2.2000000000000002</v>
      </c>
      <c r="E40" s="142">
        <v>4.8</v>
      </c>
    </row>
    <row r="41" spans="1:5" x14ac:dyDescent="0.3">
      <c r="A41" s="24" t="s">
        <v>82</v>
      </c>
      <c r="B41" s="26" t="s">
        <v>83</v>
      </c>
      <c r="C41" s="132" t="s">
        <v>43</v>
      </c>
      <c r="D41" s="142">
        <v>2.4</v>
      </c>
      <c r="E41" s="142">
        <v>4.92</v>
      </c>
    </row>
    <row r="42" spans="1:5" x14ac:dyDescent="0.3">
      <c r="A42" s="24" t="s">
        <v>84</v>
      </c>
      <c r="B42" s="26" t="s">
        <v>85</v>
      </c>
      <c r="C42" s="132" t="s">
        <v>43</v>
      </c>
      <c r="D42" s="142">
        <v>2.6</v>
      </c>
      <c r="E42" s="142">
        <v>5.07</v>
      </c>
    </row>
    <row r="43" spans="1:5" x14ac:dyDescent="0.3">
      <c r="A43" s="24" t="s">
        <v>86</v>
      </c>
      <c r="B43" s="26" t="s">
        <v>87</v>
      </c>
      <c r="C43" s="132" t="s">
        <v>43</v>
      </c>
      <c r="D43" s="142">
        <v>2.8</v>
      </c>
      <c r="E43" s="142">
        <v>5.26</v>
      </c>
    </row>
    <row r="44" spans="1:5" x14ac:dyDescent="0.3">
      <c r="A44" s="36"/>
      <c r="B44" s="38"/>
      <c r="C44" s="36"/>
      <c r="D44" s="32"/>
      <c r="E44" s="29"/>
    </row>
    <row r="45" spans="1:5" x14ac:dyDescent="0.3">
      <c r="A45" s="23" t="s">
        <v>88</v>
      </c>
      <c r="B45" s="26" t="s">
        <v>89</v>
      </c>
      <c r="C45" s="7" t="s">
        <v>43</v>
      </c>
      <c r="D45" s="28">
        <v>3.2</v>
      </c>
      <c r="E45" s="35">
        <v>5.13</v>
      </c>
    </row>
    <row r="46" spans="1:5" x14ac:dyDescent="0.3">
      <c r="A46" s="23" t="s">
        <v>90</v>
      </c>
      <c r="B46" s="26" t="s">
        <v>91</v>
      </c>
      <c r="C46" s="7" t="s">
        <v>43</v>
      </c>
      <c r="D46" s="28">
        <v>3.55</v>
      </c>
      <c r="E46" s="28">
        <v>5.16</v>
      </c>
    </row>
    <row r="47" spans="1:5" x14ac:dyDescent="0.3">
      <c r="A47" s="23" t="s">
        <v>92</v>
      </c>
      <c r="B47" s="26" t="s">
        <v>93</v>
      </c>
      <c r="C47" s="7" t="s">
        <v>43</v>
      </c>
      <c r="D47" s="28">
        <v>3.95</v>
      </c>
      <c r="E47" s="28">
        <v>5.0599999999999996</v>
      </c>
    </row>
    <row r="48" spans="1:5" x14ac:dyDescent="0.3">
      <c r="A48" s="23" t="s">
        <v>94</v>
      </c>
      <c r="B48" s="26" t="s">
        <v>95</v>
      </c>
      <c r="C48" s="7" t="s">
        <v>43</v>
      </c>
      <c r="D48" s="28">
        <v>4.7</v>
      </c>
      <c r="E48" s="28">
        <v>5.7</v>
      </c>
    </row>
    <row r="49" spans="1:5" x14ac:dyDescent="0.3">
      <c r="A49" s="23" t="s">
        <v>96</v>
      </c>
      <c r="B49" s="26" t="s">
        <v>97</v>
      </c>
      <c r="C49" s="7" t="s">
        <v>43</v>
      </c>
      <c r="D49" s="28">
        <v>5.25</v>
      </c>
      <c r="E49" s="28">
        <v>5.58</v>
      </c>
    </row>
    <row r="50" spans="1:5" x14ac:dyDescent="0.3">
      <c r="A50" s="23" t="s">
        <v>98</v>
      </c>
      <c r="B50" s="26" t="s">
        <v>99</v>
      </c>
      <c r="C50" s="7" t="s">
        <v>43</v>
      </c>
      <c r="D50" s="28">
        <v>6.65</v>
      </c>
      <c r="E50" s="28">
        <v>5.92</v>
      </c>
    </row>
    <row r="51" spans="1:5" x14ac:dyDescent="0.3">
      <c r="A51" s="23" t="s">
        <v>100</v>
      </c>
      <c r="B51" s="26" t="s">
        <v>101</v>
      </c>
      <c r="C51" s="7" t="s">
        <v>43</v>
      </c>
      <c r="D51" s="28">
        <v>8.3500000000000014</v>
      </c>
      <c r="E51" s="28">
        <v>6.09</v>
      </c>
    </row>
    <row r="52" spans="1:5" x14ac:dyDescent="0.3">
      <c r="A52" s="23" t="s">
        <v>102</v>
      </c>
      <c r="B52" s="26" t="s">
        <v>103</v>
      </c>
      <c r="C52" s="7" t="s">
        <v>43</v>
      </c>
      <c r="D52" s="28">
        <v>9.4499999999999993</v>
      </c>
      <c r="E52" s="28">
        <v>6.02</v>
      </c>
    </row>
    <row r="53" spans="1:5" x14ac:dyDescent="0.3">
      <c r="A53" s="23" t="s">
        <v>104</v>
      </c>
      <c r="B53" s="26" t="s">
        <v>105</v>
      </c>
      <c r="C53" s="7" t="s">
        <v>43</v>
      </c>
      <c r="D53" s="28">
        <v>12.5</v>
      </c>
      <c r="E53" s="28">
        <v>6.42</v>
      </c>
    </row>
    <row r="54" spans="1:5" x14ac:dyDescent="0.3">
      <c r="A54" s="23" t="s">
        <v>106</v>
      </c>
      <c r="B54" s="26" t="s">
        <v>107</v>
      </c>
      <c r="C54" s="7" t="s">
        <v>43</v>
      </c>
      <c r="D54" s="28">
        <v>13.4</v>
      </c>
      <c r="E54" s="28">
        <v>6.26</v>
      </c>
    </row>
    <row r="55" spans="1:5" x14ac:dyDescent="0.3">
      <c r="A55" s="23" t="s">
        <v>108</v>
      </c>
      <c r="B55" s="26" t="s">
        <v>109</v>
      </c>
      <c r="C55" s="7" t="s">
        <v>43</v>
      </c>
      <c r="D55" s="28">
        <v>16.25</v>
      </c>
      <c r="E55" s="28">
        <v>6.36</v>
      </c>
    </row>
    <row r="56" spans="1:5" x14ac:dyDescent="0.3">
      <c r="A56" s="36"/>
      <c r="B56" s="38"/>
      <c r="C56" s="36"/>
      <c r="D56" s="32"/>
      <c r="E56" s="29"/>
    </row>
    <row r="57" spans="1:5" x14ac:dyDescent="0.3">
      <c r="A57" s="19" t="s">
        <v>395</v>
      </c>
      <c r="B57" s="19"/>
      <c r="C57" s="134"/>
      <c r="D57" s="134"/>
      <c r="E57" s="21"/>
    </row>
    <row r="58" spans="1:5" x14ac:dyDescent="0.3">
      <c r="A58" s="118"/>
      <c r="B58" s="118"/>
      <c r="C58" s="118"/>
      <c r="D58" s="118"/>
      <c r="E58" s="8"/>
    </row>
    <row r="59" spans="1:5" x14ac:dyDescent="0.3">
      <c r="A59" s="23" t="s">
        <v>361</v>
      </c>
      <c r="B59" s="23"/>
      <c r="C59" s="118"/>
      <c r="D59" s="118"/>
      <c r="E59" s="8">
        <v>4.8</v>
      </c>
    </row>
    <row r="60" spans="1:5" x14ac:dyDescent="0.3">
      <c r="A60" s="23" t="s">
        <v>362</v>
      </c>
      <c r="B60" s="23"/>
      <c r="C60" s="118"/>
      <c r="D60" s="118"/>
      <c r="E60" s="8">
        <v>4.7</v>
      </c>
    </row>
    <row r="61" spans="1:5" x14ac:dyDescent="0.3">
      <c r="A61" s="23" t="s">
        <v>363</v>
      </c>
      <c r="B61" s="23"/>
      <c r="C61" s="118"/>
      <c r="D61" s="118"/>
      <c r="E61" s="8">
        <v>4.8</v>
      </c>
    </row>
    <row r="62" spans="1:5" x14ac:dyDescent="0.3">
      <c r="A62" s="23" t="s">
        <v>364</v>
      </c>
      <c r="B62" s="23"/>
      <c r="C62" s="118"/>
      <c r="D62" s="118"/>
      <c r="E62" s="8">
        <v>4.7</v>
      </c>
    </row>
    <row r="63" spans="1:5" x14ac:dyDescent="0.3">
      <c r="A63" s="23" t="s">
        <v>365</v>
      </c>
      <c r="B63" s="8"/>
      <c r="C63" s="118"/>
      <c r="D63" s="118"/>
      <c r="E63" s="8">
        <v>4.7</v>
      </c>
    </row>
    <row r="64" spans="1:5" x14ac:dyDescent="0.3">
      <c r="A64" s="23" t="s">
        <v>366</v>
      </c>
      <c r="B64" s="8"/>
      <c r="C64" s="118"/>
      <c r="D64" s="118"/>
      <c r="E64" s="8">
        <v>4.8</v>
      </c>
    </row>
    <row r="65" spans="1:6" x14ac:dyDescent="0.3">
      <c r="A65" s="119" t="s">
        <v>367</v>
      </c>
      <c r="B65" s="120"/>
      <c r="C65" s="118"/>
      <c r="D65" s="118"/>
      <c r="E65" s="158">
        <f>AVERAGE(E59:E64)</f>
        <v>4.75</v>
      </c>
    </row>
    <row r="66" spans="1:6" x14ac:dyDescent="0.3">
      <c r="A66" s="121" t="s">
        <v>368</v>
      </c>
      <c r="B66" s="8"/>
      <c r="C66" s="118"/>
      <c r="D66" s="118"/>
      <c r="E66" s="159">
        <f>2*STDEV(E59:E64)</f>
        <v>0.10954451150103282</v>
      </c>
    </row>
    <row r="67" spans="1:6" x14ac:dyDescent="0.3">
      <c r="A67" s="118"/>
      <c r="B67" s="8"/>
      <c r="C67" s="118"/>
      <c r="D67" s="118"/>
      <c r="E67" s="118"/>
    </row>
    <row r="68" spans="1:6" x14ac:dyDescent="0.3">
      <c r="A68" s="23" t="s">
        <v>369</v>
      </c>
      <c r="B68" s="8"/>
      <c r="C68" s="118"/>
      <c r="D68" s="118"/>
      <c r="E68" s="8">
        <v>4.3</v>
      </c>
    </row>
    <row r="69" spans="1:6" x14ac:dyDescent="0.3">
      <c r="A69" s="23" t="s">
        <v>370</v>
      </c>
      <c r="B69" s="8"/>
      <c r="C69" s="118"/>
      <c r="D69" s="118"/>
      <c r="E69" s="8">
        <v>0.7</v>
      </c>
    </row>
    <row r="70" spans="1:6" x14ac:dyDescent="0.3">
      <c r="A70" s="122" t="s">
        <v>371</v>
      </c>
      <c r="B70" s="8"/>
      <c r="C70" s="118"/>
      <c r="D70" s="118"/>
      <c r="E70" s="160">
        <f>E65/E68-1</f>
        <v>0.10465116279069764</v>
      </c>
    </row>
    <row r="71" spans="1:6" x14ac:dyDescent="0.3">
      <c r="A71" s="125"/>
      <c r="B71" s="125"/>
      <c r="C71" s="125"/>
      <c r="D71" s="125"/>
      <c r="E71" s="125"/>
    </row>
    <row r="72" spans="1:6" x14ac:dyDescent="0.3">
      <c r="A72" s="24" t="s">
        <v>417</v>
      </c>
      <c r="B72" s="115"/>
      <c r="C72" s="24"/>
      <c r="D72" s="132"/>
      <c r="E72" s="132"/>
    </row>
    <row r="73" spans="1:6" x14ac:dyDescent="0.3">
      <c r="A73" s="256" t="s">
        <v>113</v>
      </c>
      <c r="B73" s="257"/>
      <c r="C73" s="257"/>
      <c r="D73" s="257"/>
      <c r="E73" s="257"/>
    </row>
    <row r="74" spans="1:6" x14ac:dyDescent="0.3">
      <c r="A74" s="257"/>
      <c r="B74" s="257"/>
      <c r="C74" s="257"/>
      <c r="D74" s="257"/>
      <c r="E74" s="257"/>
      <c r="F74" s="82"/>
    </row>
    <row r="75" spans="1:6" x14ac:dyDescent="0.3">
      <c r="A75" s="257"/>
      <c r="B75" s="257"/>
      <c r="C75" s="257"/>
      <c r="D75" s="257"/>
      <c r="E75" s="257"/>
      <c r="F75" s="161"/>
    </row>
    <row r="76" spans="1:6" x14ac:dyDescent="0.3">
      <c r="C76" s="161"/>
      <c r="D76" s="161"/>
      <c r="E76" s="161"/>
      <c r="F76" s="161"/>
    </row>
    <row r="77" spans="1:6" x14ac:dyDescent="0.3">
      <c r="A77" s="162"/>
      <c r="B77" s="162"/>
      <c r="C77" s="162"/>
      <c r="D77" s="162"/>
      <c r="E77" s="162"/>
      <c r="F77" s="162"/>
    </row>
    <row r="78" spans="1:6" x14ac:dyDescent="0.3">
      <c r="A78" s="163"/>
      <c r="B78" s="163"/>
      <c r="C78" s="163"/>
      <c r="D78" s="163"/>
      <c r="E78" s="163"/>
      <c r="F78" s="163"/>
    </row>
    <row r="79" spans="1:6" x14ac:dyDescent="0.3">
      <c r="A79" s="162"/>
      <c r="B79" s="164"/>
      <c r="C79" s="165"/>
      <c r="D79" s="162"/>
      <c r="E79" s="164"/>
    </row>
    <row r="83" spans="1:5" x14ac:dyDescent="0.3">
      <c r="A83" s="164"/>
      <c r="B83" s="164"/>
      <c r="C83" s="165"/>
      <c r="D83" s="162"/>
      <c r="E83" s="162"/>
    </row>
  </sheetData>
  <mergeCells count="1">
    <mergeCell ref="A73:E75"/>
  </mergeCells>
  <hyperlinks>
    <hyperlink ref="B6" r:id="rId1" xr:uid="{00000000-0004-0000-0100-000000000000}"/>
    <hyperlink ref="B7" r:id="rId2" xr:uid="{00000000-0004-0000-0100-000001000000}"/>
    <hyperlink ref="B8" r:id="rId3" xr:uid="{00000000-0004-0000-0100-000002000000}"/>
    <hyperlink ref="B9" r:id="rId4" xr:uid="{00000000-0004-0000-0100-000003000000}"/>
    <hyperlink ref="B10" r:id="rId5" xr:uid="{00000000-0004-0000-0100-000004000000}"/>
    <hyperlink ref="B11" r:id="rId6" xr:uid="{00000000-0004-0000-0100-000005000000}"/>
    <hyperlink ref="B12" r:id="rId7" xr:uid="{00000000-0004-0000-0100-000006000000}"/>
    <hyperlink ref="B13" r:id="rId8" xr:uid="{00000000-0004-0000-0100-000007000000}"/>
    <hyperlink ref="B14" r:id="rId9" xr:uid="{00000000-0004-0000-0100-000008000000}"/>
    <hyperlink ref="B15" r:id="rId10" xr:uid="{00000000-0004-0000-0100-000009000000}"/>
    <hyperlink ref="B16" r:id="rId11" xr:uid="{00000000-0004-0000-0100-00000A000000}"/>
    <hyperlink ref="B17" r:id="rId12" xr:uid="{00000000-0004-0000-0100-00000B000000}"/>
    <hyperlink ref="B18" r:id="rId13" xr:uid="{00000000-0004-0000-0100-00000C000000}"/>
    <hyperlink ref="B19" r:id="rId14" xr:uid="{00000000-0004-0000-0100-00000D000000}"/>
    <hyperlink ref="B21" r:id="rId15" xr:uid="{00000000-0004-0000-0100-00000E000000}"/>
    <hyperlink ref="B22" r:id="rId16" xr:uid="{00000000-0004-0000-0100-00000F000000}"/>
    <hyperlink ref="B23" r:id="rId17" xr:uid="{00000000-0004-0000-0100-000010000000}"/>
    <hyperlink ref="B24" r:id="rId18" xr:uid="{00000000-0004-0000-0100-000011000000}"/>
    <hyperlink ref="B25" r:id="rId19" xr:uid="{00000000-0004-0000-0100-000012000000}"/>
    <hyperlink ref="B26" r:id="rId20" xr:uid="{00000000-0004-0000-0100-000013000000}"/>
    <hyperlink ref="B45" r:id="rId21" xr:uid="{00000000-0004-0000-0100-000014000000}"/>
    <hyperlink ref="B46" r:id="rId22" xr:uid="{00000000-0004-0000-0100-000015000000}"/>
    <hyperlink ref="B47" r:id="rId23" xr:uid="{00000000-0004-0000-0100-000016000000}"/>
    <hyperlink ref="B48" r:id="rId24" xr:uid="{00000000-0004-0000-0100-000017000000}"/>
    <hyperlink ref="B49" r:id="rId25" xr:uid="{00000000-0004-0000-0100-000018000000}"/>
    <hyperlink ref="B50" r:id="rId26" xr:uid="{00000000-0004-0000-0100-000019000000}"/>
    <hyperlink ref="B51" r:id="rId27" xr:uid="{00000000-0004-0000-0100-00001A000000}"/>
    <hyperlink ref="B52" r:id="rId28" xr:uid="{00000000-0004-0000-0100-00001B000000}"/>
    <hyperlink ref="B53" r:id="rId29" xr:uid="{00000000-0004-0000-0100-00001C000000}"/>
    <hyperlink ref="B54" r:id="rId30" xr:uid="{00000000-0004-0000-0100-00001D000000}"/>
    <hyperlink ref="B55" r:id="rId31" xr:uid="{00000000-0004-0000-0100-00001E000000}"/>
    <hyperlink ref="B43" r:id="rId32" display="http://igsn.org/GFDUH004J" xr:uid="{00000000-0004-0000-0100-00001F000000}"/>
    <hyperlink ref="B42" r:id="rId33" display="http://igsn.org/GFDUH004H" xr:uid="{00000000-0004-0000-0100-000020000000}"/>
    <hyperlink ref="B41" r:id="rId34" display="http://igsn.org/GFDUH004G" xr:uid="{00000000-0004-0000-0100-000021000000}"/>
    <hyperlink ref="B40" r:id="rId35" display="http://igsn.org/GFDUH004F" xr:uid="{00000000-0004-0000-0100-000022000000}"/>
    <hyperlink ref="B39" r:id="rId36" display="http://igsn.org/GFDUH004E" xr:uid="{00000000-0004-0000-0100-000023000000}"/>
    <hyperlink ref="B38" r:id="rId37" display="http://igsn.org/GFDUH004D" xr:uid="{00000000-0004-0000-0100-000024000000}"/>
    <hyperlink ref="B37" r:id="rId38" display="http://igsn.org/GFDUH0049" xr:uid="{00000000-0004-0000-0100-000025000000}"/>
    <hyperlink ref="B36" r:id="rId39" display="http://igsn.org/GFDUH0048" xr:uid="{00000000-0004-0000-0100-000026000000}"/>
    <hyperlink ref="B35" r:id="rId40" display="http://igsn.org/GFDUH0047" xr:uid="{00000000-0004-0000-0100-000027000000}"/>
    <hyperlink ref="B34" r:id="rId41" display="http://igsn.org/GFDUH0046" xr:uid="{00000000-0004-0000-0100-000028000000}"/>
    <hyperlink ref="B33" r:id="rId42" display="http://igsn.org/GFDUH0045" xr:uid="{00000000-0004-0000-0100-000029000000}"/>
    <hyperlink ref="B32" r:id="rId43" display="http://igsn.org/GFDUH004C" xr:uid="{00000000-0004-0000-0100-00002A000000}"/>
    <hyperlink ref="B31" r:id="rId44" display="http://igsn.org/GFDUH004B" xr:uid="{00000000-0004-0000-0100-00002B000000}"/>
    <hyperlink ref="B30" r:id="rId45" display="http://igsn.org/GFDUH004A" xr:uid="{00000000-0004-0000-0100-00002C000000}"/>
  </hyperlinks>
  <pageMargins left="0.70866141732283472" right="0.70866141732283472" top="0.78740157480314965" bottom="0.78740157480314965" header="0.31496062992125984" footer="0.31496062992125984"/>
  <pageSetup paperSize="9" scale="66" orientation="portrait" r:id="rId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66"/>
  <sheetViews>
    <sheetView zoomScaleNormal="100" workbookViewId="0">
      <selection activeCell="A34" sqref="A34:N53"/>
    </sheetView>
  </sheetViews>
  <sheetFormatPr baseColWidth="10" defaultColWidth="11.44140625" defaultRowHeight="14.4" x14ac:dyDescent="0.3"/>
  <cols>
    <col min="1" max="1" width="27.44140625" style="212" bestFit="1" customWidth="1"/>
    <col min="2" max="2" width="6.6640625" style="212" bestFit="1" customWidth="1"/>
    <col min="3" max="3" width="6" style="212" bestFit="1" customWidth="1"/>
    <col min="4" max="4" width="3" style="212" bestFit="1" customWidth="1"/>
    <col min="5" max="5" width="6.6640625" style="212" bestFit="1" customWidth="1"/>
    <col min="6" max="6" width="4.5546875" style="212" bestFit="1" customWidth="1"/>
    <col min="7" max="7" width="3" style="212" bestFit="1" customWidth="1"/>
    <col min="8" max="8" width="6.6640625" style="212" bestFit="1" customWidth="1"/>
    <col min="9" max="9" width="4.5546875" style="212" bestFit="1" customWidth="1"/>
    <col min="10" max="10" width="3" style="212" bestFit="1" customWidth="1"/>
    <col min="11" max="11" width="5.109375" style="212" bestFit="1" customWidth="1"/>
    <col min="12" max="12" width="4.5546875" style="212" bestFit="1" customWidth="1"/>
    <col min="13" max="13" width="3" style="212" bestFit="1" customWidth="1"/>
    <col min="14" max="14" width="23" style="212" bestFit="1" customWidth="1"/>
    <col min="15" max="15" width="26.88671875" style="232" customWidth="1"/>
    <col min="16" max="16" width="14.109375" style="212" bestFit="1" customWidth="1"/>
    <col min="23" max="16384" width="11.44140625" style="212"/>
  </cols>
  <sheetData>
    <row r="1" spans="1:29" x14ac:dyDescent="0.3">
      <c r="A1" s="260" t="s">
        <v>453</v>
      </c>
      <c r="B1" s="261"/>
      <c r="C1" s="261"/>
      <c r="D1" s="262"/>
      <c r="E1" s="262"/>
      <c r="F1" s="262"/>
      <c r="G1" s="262"/>
      <c r="H1" s="262"/>
      <c r="I1" s="262"/>
      <c r="J1" s="262"/>
      <c r="K1" s="262"/>
      <c r="L1" s="262"/>
      <c r="M1" s="193"/>
      <c r="N1" s="193"/>
      <c r="O1" s="41"/>
    </row>
    <row r="2" spans="1:29" x14ac:dyDescent="0.3">
      <c r="A2" s="231"/>
      <c r="B2" s="218" t="s">
        <v>428</v>
      </c>
      <c r="C2" s="218" t="s">
        <v>435</v>
      </c>
      <c r="D2" s="254"/>
      <c r="E2" s="218" t="s">
        <v>429</v>
      </c>
      <c r="F2" s="218" t="s">
        <v>435</v>
      </c>
      <c r="G2" s="254"/>
      <c r="H2" s="218" t="s">
        <v>430</v>
      </c>
      <c r="I2" s="218" t="s">
        <v>435</v>
      </c>
      <c r="J2" s="254"/>
      <c r="K2" s="218" t="s">
        <v>431</v>
      </c>
      <c r="L2" s="218" t="s">
        <v>435</v>
      </c>
      <c r="M2" s="222"/>
      <c r="N2" s="223" t="s">
        <v>439</v>
      </c>
      <c r="O2" s="246"/>
    </row>
    <row r="3" spans="1:29" x14ac:dyDescent="0.3">
      <c r="A3" s="227" t="s">
        <v>438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193"/>
      <c r="N3" s="193"/>
      <c r="O3" s="41"/>
    </row>
    <row r="4" spans="1:29" s="217" customFormat="1" ht="9" customHeight="1" x14ac:dyDescent="0.3">
      <c r="A4" s="229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192"/>
      <c r="N4" s="192"/>
      <c r="O4" s="41"/>
    </row>
    <row r="5" spans="1:29" x14ac:dyDescent="0.3">
      <c r="A5" s="192" t="s">
        <v>437</v>
      </c>
      <c r="B5" s="219">
        <v>23100</v>
      </c>
      <c r="C5" s="219">
        <v>3</v>
      </c>
      <c r="D5" s="215"/>
      <c r="E5" s="219">
        <v>57000</v>
      </c>
      <c r="F5" s="219">
        <v>3</v>
      </c>
      <c r="G5" s="215"/>
      <c r="H5" s="219">
        <v>16900</v>
      </c>
      <c r="I5" s="219">
        <v>3</v>
      </c>
      <c r="J5" s="215"/>
      <c r="K5" s="219">
        <v>626</v>
      </c>
      <c r="L5" s="219">
        <v>3</v>
      </c>
      <c r="M5" s="216"/>
      <c r="N5" s="220" t="s">
        <v>444</v>
      </c>
      <c r="O5" s="247"/>
    </row>
    <row r="6" spans="1:29" s="213" customFormat="1" ht="13.8" x14ac:dyDescent="0.25">
      <c r="A6" s="192" t="s">
        <v>437</v>
      </c>
      <c r="B6" s="219">
        <v>15700</v>
      </c>
      <c r="C6" s="219">
        <v>5</v>
      </c>
      <c r="D6" s="215"/>
      <c r="E6" s="219">
        <v>33200</v>
      </c>
      <c r="F6" s="219">
        <v>5</v>
      </c>
      <c r="G6" s="215"/>
      <c r="H6" s="219">
        <v>16300</v>
      </c>
      <c r="I6" s="219">
        <v>5</v>
      </c>
      <c r="J6" s="215"/>
      <c r="K6" s="219">
        <v>601</v>
      </c>
      <c r="L6" s="219">
        <v>5</v>
      </c>
      <c r="M6" s="216"/>
      <c r="N6" s="220" t="s">
        <v>444</v>
      </c>
      <c r="O6" s="247"/>
      <c r="P6" s="212"/>
    </row>
    <row r="7" spans="1:29" x14ac:dyDescent="0.3">
      <c r="A7" s="192" t="s">
        <v>437</v>
      </c>
      <c r="B7" s="219">
        <v>19923.778384059278</v>
      </c>
      <c r="C7" s="219">
        <v>1</v>
      </c>
      <c r="D7" s="215"/>
      <c r="E7" s="219">
        <v>25729.417428984114</v>
      </c>
      <c r="F7" s="219">
        <v>1</v>
      </c>
      <c r="G7" s="215"/>
      <c r="H7" s="219">
        <v>11458.731300702077</v>
      </c>
      <c r="I7" s="219">
        <v>1</v>
      </c>
      <c r="J7" s="215"/>
      <c r="K7" s="219"/>
      <c r="L7" s="215"/>
      <c r="M7" s="216"/>
      <c r="N7" s="220" t="s">
        <v>445</v>
      </c>
      <c r="O7" s="247"/>
    </row>
    <row r="8" spans="1:29" x14ac:dyDescent="0.3">
      <c r="A8" s="192" t="s">
        <v>437</v>
      </c>
      <c r="B8" s="219">
        <v>14942.833788044463</v>
      </c>
      <c r="C8" s="219">
        <v>1</v>
      </c>
      <c r="D8" s="215"/>
      <c r="E8" s="219">
        <v>7861.7664366340341</v>
      </c>
      <c r="F8" s="219">
        <v>1</v>
      </c>
      <c r="G8" s="215"/>
      <c r="H8" s="219">
        <v>9046.3668163437451</v>
      </c>
      <c r="I8" s="219">
        <v>1</v>
      </c>
      <c r="J8" s="215"/>
      <c r="K8" s="219"/>
      <c r="L8" s="141"/>
      <c r="M8" s="216"/>
      <c r="N8" s="220" t="s">
        <v>445</v>
      </c>
      <c r="O8" s="247"/>
    </row>
    <row r="9" spans="1:29" x14ac:dyDescent="0.3">
      <c r="A9" s="192" t="s">
        <v>437</v>
      </c>
      <c r="B9" s="219">
        <v>20753.935816728415</v>
      </c>
      <c r="C9" s="219">
        <v>1</v>
      </c>
      <c r="D9" s="215"/>
      <c r="E9" s="219">
        <v>6432.3543572460285</v>
      </c>
      <c r="F9" s="219">
        <v>1</v>
      </c>
      <c r="G9" s="215"/>
      <c r="H9" s="219">
        <v>6634.0023319854135</v>
      </c>
      <c r="I9" s="219">
        <v>1</v>
      </c>
      <c r="J9" s="215"/>
      <c r="K9" s="219"/>
      <c r="L9" s="141"/>
      <c r="M9" s="216"/>
      <c r="N9" s="220" t="s">
        <v>445</v>
      </c>
      <c r="O9" s="247"/>
    </row>
    <row r="10" spans="1:29" x14ac:dyDescent="0.3">
      <c r="A10" s="192" t="s">
        <v>437</v>
      </c>
      <c r="B10" s="219">
        <v>10600</v>
      </c>
      <c r="C10" s="219">
        <v>1</v>
      </c>
      <c r="D10" s="215"/>
      <c r="E10" s="219">
        <v>26000</v>
      </c>
      <c r="F10" s="219">
        <v>1</v>
      </c>
      <c r="G10" s="215"/>
      <c r="H10" s="219">
        <v>8500</v>
      </c>
      <c r="I10" s="219">
        <v>1</v>
      </c>
      <c r="J10" s="215"/>
      <c r="K10" s="219"/>
      <c r="L10" s="141"/>
      <c r="M10" s="216"/>
      <c r="N10" s="220" t="s">
        <v>446</v>
      </c>
      <c r="O10" s="247"/>
      <c r="W10" s="244"/>
    </row>
    <row r="11" spans="1:29" x14ac:dyDescent="0.3">
      <c r="A11" s="192" t="s">
        <v>437</v>
      </c>
      <c r="B11" s="219">
        <v>23327.423858002741</v>
      </c>
      <c r="C11" s="219">
        <v>9</v>
      </c>
      <c r="D11" s="215"/>
      <c r="E11" s="219">
        <v>16509.709516931471</v>
      </c>
      <c r="F11" s="219">
        <v>9</v>
      </c>
      <c r="G11" s="215"/>
      <c r="H11" s="219">
        <v>4583.4925202808308</v>
      </c>
      <c r="I11" s="219">
        <v>9</v>
      </c>
      <c r="J11" s="215"/>
      <c r="K11" s="219">
        <v>872.79388452460637</v>
      </c>
      <c r="L11" s="141">
        <v>9</v>
      </c>
      <c r="M11" s="216"/>
      <c r="N11" s="220" t="s">
        <v>447</v>
      </c>
      <c r="O11" s="247"/>
    </row>
    <row r="12" spans="1:29" x14ac:dyDescent="0.3">
      <c r="A12" s="192" t="s">
        <v>437</v>
      </c>
      <c r="B12" s="219">
        <v>21833.140479198293</v>
      </c>
      <c r="C12" s="219">
        <v>4</v>
      </c>
      <c r="D12" s="215"/>
      <c r="E12" s="219">
        <v>61464.719413684259</v>
      </c>
      <c r="F12" s="219">
        <v>4</v>
      </c>
      <c r="G12" s="215"/>
      <c r="H12" s="219">
        <v>18575.206529559156</v>
      </c>
      <c r="I12" s="219">
        <v>4</v>
      </c>
      <c r="J12" s="215"/>
      <c r="K12" s="219">
        <v>1047.3526614295276</v>
      </c>
      <c r="L12" s="141">
        <v>3</v>
      </c>
      <c r="M12" s="216"/>
      <c r="N12" s="220" t="s">
        <v>447</v>
      </c>
      <c r="O12" s="247"/>
    </row>
    <row r="13" spans="1:29" s="214" customFormat="1" x14ac:dyDescent="0.3">
      <c r="A13" s="192" t="s">
        <v>437</v>
      </c>
      <c r="B13" s="219">
        <v>17682.353315852612</v>
      </c>
      <c r="C13" s="219">
        <v>1</v>
      </c>
      <c r="D13" s="215"/>
      <c r="E13" s="219">
        <v>14365.591397849459</v>
      </c>
      <c r="F13" s="219">
        <v>1</v>
      </c>
      <c r="G13" s="215"/>
      <c r="H13" s="219">
        <v>18153.042744796447</v>
      </c>
      <c r="I13" s="219">
        <v>1</v>
      </c>
      <c r="J13" s="215"/>
      <c r="K13" s="219">
        <v>829.15419029837597</v>
      </c>
      <c r="L13" s="141">
        <v>1</v>
      </c>
      <c r="M13" s="216"/>
      <c r="N13" s="220" t="s">
        <v>447</v>
      </c>
      <c r="O13" s="247"/>
      <c r="P13" s="212"/>
      <c r="W13" s="232"/>
      <c r="X13" s="232"/>
      <c r="Y13" s="232"/>
      <c r="Z13" s="232"/>
      <c r="AA13" s="232"/>
      <c r="AB13" s="232"/>
      <c r="AC13" s="232"/>
    </row>
    <row r="14" spans="1:29" x14ac:dyDescent="0.3">
      <c r="A14" s="192" t="s">
        <v>437</v>
      </c>
      <c r="B14" s="219">
        <v>21833.140479198293</v>
      </c>
      <c r="C14" s="219">
        <v>1</v>
      </c>
      <c r="D14" s="215"/>
      <c r="E14" s="219"/>
      <c r="F14" s="219"/>
      <c r="G14" s="215"/>
      <c r="H14" s="219"/>
      <c r="I14" s="219"/>
      <c r="J14" s="215"/>
      <c r="K14" s="219"/>
      <c r="L14" s="215"/>
      <c r="M14" s="216"/>
      <c r="N14" s="220" t="s">
        <v>447</v>
      </c>
      <c r="O14" s="247"/>
      <c r="W14" s="232"/>
      <c r="X14" s="232"/>
      <c r="Y14" s="232"/>
      <c r="Z14" s="232"/>
      <c r="AA14" s="232"/>
      <c r="AB14" s="232"/>
      <c r="AC14" s="232"/>
    </row>
    <row r="15" spans="1:29" x14ac:dyDescent="0.3">
      <c r="A15" s="192" t="s">
        <v>437</v>
      </c>
      <c r="B15" s="219">
        <v>12452.361490037048</v>
      </c>
      <c r="C15" s="219">
        <v>1</v>
      </c>
      <c r="D15" s="215"/>
      <c r="E15" s="219">
        <v>10005.884555716042</v>
      </c>
      <c r="F15" s="219">
        <v>1</v>
      </c>
      <c r="G15" s="215"/>
      <c r="H15" s="219">
        <v>4824.728968716664</v>
      </c>
      <c r="I15" s="219">
        <v>1</v>
      </c>
      <c r="J15" s="215"/>
      <c r="K15" s="219">
        <v>872.79388452460637</v>
      </c>
      <c r="L15" s="219">
        <v>1</v>
      </c>
      <c r="M15" s="216"/>
      <c r="N15" s="220" t="s">
        <v>448</v>
      </c>
      <c r="O15" s="247"/>
      <c r="W15" s="232"/>
      <c r="X15" s="232"/>
      <c r="Y15" s="232"/>
      <c r="Z15" s="232"/>
      <c r="AA15" s="232"/>
      <c r="AB15" s="232"/>
      <c r="AC15" s="232"/>
    </row>
    <row r="16" spans="1:29" x14ac:dyDescent="0.3">
      <c r="A16" s="192" t="s">
        <v>437</v>
      </c>
      <c r="B16" s="219">
        <v>20753.935816728415</v>
      </c>
      <c r="C16" s="219">
        <v>1</v>
      </c>
      <c r="D16" s="215"/>
      <c r="E16" s="219">
        <v>14294.12079388006</v>
      </c>
      <c r="F16" s="219">
        <v>1</v>
      </c>
      <c r="G16" s="215"/>
      <c r="H16" s="219">
        <v>9649.457937433328</v>
      </c>
      <c r="I16" s="219">
        <v>1</v>
      </c>
      <c r="J16" s="215"/>
      <c r="K16" s="219">
        <v>872.79388452460637</v>
      </c>
      <c r="L16" s="219">
        <v>1</v>
      </c>
      <c r="M16" s="216"/>
      <c r="N16" s="220" t="s">
        <v>448</v>
      </c>
      <c r="O16" s="247"/>
      <c r="W16" s="243"/>
      <c r="X16" s="243"/>
      <c r="Y16" s="243"/>
      <c r="Z16" s="243"/>
      <c r="AA16" s="243"/>
      <c r="AB16" s="243"/>
      <c r="AC16" s="232"/>
    </row>
    <row r="17" spans="1:29" x14ac:dyDescent="0.3">
      <c r="A17" s="192" t="s">
        <v>437</v>
      </c>
      <c r="B17" s="219">
        <v>15772.991220713597</v>
      </c>
      <c r="C17" s="219">
        <v>1</v>
      </c>
      <c r="D17" s="215"/>
      <c r="E17" s="219">
        <v>92197.079120526396</v>
      </c>
      <c r="F17" s="219">
        <v>1</v>
      </c>
      <c r="G17" s="215"/>
      <c r="H17" s="219">
        <v>17489.642511597904</v>
      </c>
      <c r="I17" s="219">
        <v>1</v>
      </c>
      <c r="J17" s="215"/>
      <c r="K17" s="219">
        <v>872.79388452460637</v>
      </c>
      <c r="L17" s="219">
        <v>1</v>
      </c>
      <c r="M17" s="216"/>
      <c r="N17" s="220" t="s">
        <v>448</v>
      </c>
      <c r="O17" s="247"/>
      <c r="W17" s="232"/>
      <c r="X17" s="232"/>
      <c r="Y17" s="232"/>
      <c r="Z17" s="232"/>
      <c r="AA17" s="232"/>
      <c r="AB17" s="232"/>
      <c r="AC17" s="232"/>
    </row>
    <row r="18" spans="1:29" x14ac:dyDescent="0.3">
      <c r="A18" s="192" t="s">
        <v>437</v>
      </c>
      <c r="B18" s="219">
        <v>14942.833788044463</v>
      </c>
      <c r="C18" s="219">
        <v>1</v>
      </c>
      <c r="D18" s="215"/>
      <c r="E18" s="219">
        <v>11435.296635104049</v>
      </c>
      <c r="F18" s="219">
        <v>1</v>
      </c>
      <c r="G18" s="215"/>
      <c r="H18" s="219">
        <v>5427.8200898062478</v>
      </c>
      <c r="I18" s="219">
        <v>1</v>
      </c>
      <c r="J18" s="215"/>
      <c r="K18" s="219">
        <v>436.39694226230318</v>
      </c>
      <c r="L18" s="219">
        <v>1</v>
      </c>
      <c r="M18" s="216"/>
      <c r="N18" s="220" t="s">
        <v>448</v>
      </c>
      <c r="O18" s="247"/>
      <c r="W18" s="232"/>
      <c r="X18" s="232"/>
      <c r="Y18" s="232"/>
      <c r="Z18" s="232"/>
      <c r="AA18" s="232"/>
      <c r="AB18" s="232"/>
      <c r="AC18" s="232"/>
    </row>
    <row r="19" spans="1:29" x14ac:dyDescent="0.3">
      <c r="A19" s="192" t="s">
        <v>437</v>
      </c>
      <c r="B19" s="221">
        <v>23000</v>
      </c>
      <c r="C19" s="221">
        <v>14</v>
      </c>
      <c r="D19" s="215"/>
      <c r="E19" s="221">
        <v>36000</v>
      </c>
      <c r="F19" s="215">
        <v>12</v>
      </c>
      <c r="G19" s="215"/>
      <c r="H19" s="221">
        <v>12000</v>
      </c>
      <c r="I19" s="221">
        <v>12</v>
      </c>
      <c r="J19" s="215"/>
      <c r="K19" s="219">
        <v>1086.5999999999999</v>
      </c>
      <c r="L19" s="221">
        <v>10</v>
      </c>
      <c r="M19" s="216"/>
      <c r="N19" s="220" t="s">
        <v>449</v>
      </c>
      <c r="O19" s="247"/>
      <c r="W19" s="232"/>
      <c r="X19" s="232"/>
      <c r="Y19" s="232"/>
      <c r="Z19" s="232"/>
      <c r="AA19" s="232"/>
      <c r="AB19" s="232"/>
      <c r="AC19" s="232"/>
    </row>
    <row r="20" spans="1:29" x14ac:dyDescent="0.3">
      <c r="A20" s="224" t="s">
        <v>436</v>
      </c>
      <c r="B20" s="236">
        <v>20816.389794182767</v>
      </c>
      <c r="C20" s="191"/>
      <c r="D20" s="215"/>
      <c r="E20" s="236">
        <v>32661.13747697763</v>
      </c>
      <c r="F20" s="215"/>
      <c r="G20" s="215"/>
      <c r="H20" s="236">
        <v>11498.47741671776</v>
      </c>
      <c r="I20" s="215"/>
      <c r="J20" s="215"/>
      <c r="K20" s="236">
        <v>875.14673517555821</v>
      </c>
      <c r="L20" s="215"/>
      <c r="M20" s="215"/>
      <c r="N20" s="215"/>
      <c r="O20" s="233"/>
      <c r="W20" s="232"/>
      <c r="X20" s="232"/>
      <c r="Y20" s="232"/>
      <c r="Z20" s="232"/>
      <c r="AA20" s="232"/>
      <c r="AB20" s="232"/>
      <c r="AC20" s="232"/>
    </row>
    <row r="21" spans="1:29" x14ac:dyDescent="0.3">
      <c r="A21" s="225" t="s">
        <v>118</v>
      </c>
      <c r="B21" s="239">
        <v>5932.5693849311638</v>
      </c>
      <c r="C21" s="226"/>
      <c r="D21" s="226"/>
      <c r="E21" s="239">
        <v>8906.4203036269864</v>
      </c>
      <c r="F21" s="226"/>
      <c r="G21" s="226"/>
      <c r="H21" s="239">
        <v>2913.0934261207176</v>
      </c>
      <c r="I21" s="226"/>
      <c r="J21" s="226"/>
      <c r="K21" s="239">
        <v>352.05021847717109</v>
      </c>
      <c r="L21" s="226"/>
      <c r="M21" s="226"/>
      <c r="N21" s="226"/>
      <c r="O21" s="248"/>
      <c r="W21" s="232"/>
      <c r="X21" s="232"/>
      <c r="Y21" s="232"/>
      <c r="Z21" s="232"/>
      <c r="AA21" s="232"/>
      <c r="AB21" s="232"/>
      <c r="AC21" s="232"/>
    </row>
    <row r="22" spans="1:29" s="217" customFormat="1" x14ac:dyDescent="0.3">
      <c r="A22" s="229"/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192"/>
      <c r="N22" s="192"/>
      <c r="O22" s="41"/>
    </row>
    <row r="23" spans="1:29" x14ac:dyDescent="0.3">
      <c r="A23" s="190" t="s">
        <v>442</v>
      </c>
      <c r="B23" s="215">
        <v>28000</v>
      </c>
      <c r="C23" s="215"/>
      <c r="D23" s="215"/>
      <c r="E23" s="215">
        <v>30000</v>
      </c>
      <c r="F23" s="215"/>
      <c r="G23" s="215"/>
      <c r="H23" s="215">
        <v>13300</v>
      </c>
      <c r="I23" s="215"/>
      <c r="J23" s="215"/>
      <c r="K23" s="215">
        <v>700</v>
      </c>
      <c r="L23" s="215"/>
      <c r="M23" s="216"/>
      <c r="N23" s="253" t="s">
        <v>450</v>
      </c>
      <c r="O23" s="249"/>
    </row>
    <row r="24" spans="1:29" s="217" customFormat="1" x14ac:dyDescent="0.3">
      <c r="A24" s="229"/>
      <c r="B24" s="230"/>
      <c r="C24" s="230"/>
      <c r="D24" s="192"/>
      <c r="E24" s="230"/>
      <c r="F24" s="230"/>
      <c r="G24" s="192"/>
      <c r="H24" s="230"/>
      <c r="I24" s="230"/>
      <c r="J24" s="192"/>
      <c r="K24" s="230"/>
      <c r="L24" s="192"/>
      <c r="M24" s="192"/>
      <c r="N24" s="192"/>
      <c r="O24" s="41"/>
    </row>
    <row r="25" spans="1:29" ht="17.399999999999999" x14ac:dyDescent="0.3">
      <c r="A25" s="265" t="s">
        <v>443</v>
      </c>
      <c r="B25" s="266"/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23" t="s">
        <v>439</v>
      </c>
      <c r="O25" s="246"/>
      <c r="P25" s="242"/>
    </row>
    <row r="26" spans="1:29" s="217" customFormat="1" ht="9" customHeight="1" x14ac:dyDescent="0.3">
      <c r="A26" s="229"/>
      <c r="B26" s="230"/>
      <c r="C26" s="230"/>
      <c r="D26" s="192"/>
      <c r="E26" s="230"/>
      <c r="F26" s="230"/>
      <c r="G26" s="192"/>
      <c r="H26" s="230"/>
      <c r="I26" s="230"/>
      <c r="J26" s="192"/>
      <c r="K26" s="230"/>
      <c r="L26" s="192"/>
      <c r="M26" s="192"/>
      <c r="N26" s="192"/>
      <c r="O26" s="41"/>
    </row>
    <row r="27" spans="1:29" x14ac:dyDescent="0.3">
      <c r="A27" s="216"/>
      <c r="B27" s="215" t="s">
        <v>441</v>
      </c>
      <c r="C27" s="215" t="s">
        <v>432</v>
      </c>
      <c r="D27" s="228"/>
      <c r="E27" s="228"/>
      <c r="F27" s="228"/>
      <c r="G27" s="228"/>
      <c r="H27" s="228"/>
      <c r="I27" s="228"/>
      <c r="J27" s="228"/>
      <c r="K27" s="228"/>
      <c r="L27" s="228"/>
      <c r="M27" s="216"/>
      <c r="N27" s="216"/>
    </row>
    <row r="28" spans="1:29" x14ac:dyDescent="0.3">
      <c r="A28" s="192" t="s">
        <v>437</v>
      </c>
      <c r="B28" s="8">
        <v>2000</v>
      </c>
      <c r="C28" s="8">
        <v>5000</v>
      </c>
      <c r="D28" s="215"/>
      <c r="E28" s="215"/>
      <c r="F28" s="215"/>
      <c r="G28" s="215"/>
      <c r="H28" s="215"/>
      <c r="I28" s="215"/>
      <c r="J28" s="215"/>
      <c r="K28" s="215"/>
      <c r="L28" s="215"/>
      <c r="M28" s="216"/>
      <c r="N28" s="216" t="s">
        <v>451</v>
      </c>
    </row>
    <row r="29" spans="1:29" x14ac:dyDescent="0.3">
      <c r="A29" s="192" t="s">
        <v>437</v>
      </c>
      <c r="B29" s="8">
        <v>1600</v>
      </c>
      <c r="C29" s="8">
        <v>6000</v>
      </c>
      <c r="D29" s="149"/>
      <c r="E29" s="149"/>
      <c r="F29" s="149"/>
      <c r="G29" s="149"/>
      <c r="H29" s="149"/>
      <c r="I29" s="149"/>
      <c r="J29" s="149"/>
      <c r="K29" s="149"/>
      <c r="L29" s="149"/>
      <c r="M29" s="216"/>
      <c r="N29" s="216" t="s">
        <v>452</v>
      </c>
    </row>
    <row r="30" spans="1:29" ht="15" customHeight="1" x14ac:dyDescent="0.3">
      <c r="A30" s="234" t="s">
        <v>440</v>
      </c>
      <c r="B30" s="235">
        <v>1800</v>
      </c>
      <c r="C30" s="235">
        <v>5500</v>
      </c>
      <c r="D30" s="215"/>
      <c r="E30" s="215"/>
      <c r="F30" s="215"/>
      <c r="G30" s="215"/>
      <c r="H30" s="215"/>
      <c r="I30" s="215"/>
      <c r="J30" s="215"/>
      <c r="K30" s="215"/>
      <c r="L30" s="215"/>
      <c r="M30" s="216"/>
      <c r="N30" s="216"/>
    </row>
    <row r="31" spans="1:29" s="217" customFormat="1" ht="9" customHeight="1" x14ac:dyDescent="0.3">
      <c r="A31" s="237"/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193"/>
      <c r="N31" s="193"/>
      <c r="O31" s="41"/>
    </row>
    <row r="32" spans="1:29" s="217" customFormat="1" ht="9" customHeight="1" x14ac:dyDescent="0.3">
      <c r="A32" s="229"/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192"/>
      <c r="N32" s="192"/>
      <c r="O32" s="41"/>
    </row>
    <row r="33" spans="1:15" x14ac:dyDescent="0.3">
      <c r="A33" s="263" t="s">
        <v>454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16"/>
      <c r="N33" s="216"/>
    </row>
    <row r="34" spans="1:15" x14ac:dyDescent="0.3">
      <c r="A34" s="258" t="s">
        <v>455</v>
      </c>
      <c r="B34" s="259"/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0"/>
    </row>
    <row r="35" spans="1:15" x14ac:dyDescent="0.3">
      <c r="A35" s="259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0"/>
    </row>
    <row r="36" spans="1:15" x14ac:dyDescent="0.3">
      <c r="A36" s="259"/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0"/>
    </row>
    <row r="37" spans="1:15" x14ac:dyDescent="0.3">
      <c r="A37" s="259"/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50"/>
    </row>
    <row r="38" spans="1:15" x14ac:dyDescent="0.3">
      <c r="A38" s="259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0"/>
    </row>
    <row r="39" spans="1:15" x14ac:dyDescent="0.3">
      <c r="A39" s="259"/>
      <c r="B39" s="259"/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0"/>
    </row>
    <row r="40" spans="1:15" x14ac:dyDescent="0.3">
      <c r="A40" s="259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0"/>
    </row>
    <row r="41" spans="1:15" x14ac:dyDescent="0.3">
      <c r="A41" s="259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0"/>
    </row>
    <row r="42" spans="1:15" x14ac:dyDescent="0.3">
      <c r="A42" s="259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0"/>
    </row>
    <row r="43" spans="1:15" x14ac:dyDescent="0.3">
      <c r="A43" s="259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0"/>
    </row>
    <row r="44" spans="1:15" x14ac:dyDescent="0.3">
      <c r="A44" s="259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250"/>
    </row>
    <row r="45" spans="1:15" x14ac:dyDescent="0.3">
      <c r="A45" s="259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0"/>
    </row>
    <row r="46" spans="1:15" x14ac:dyDescent="0.3">
      <c r="A46" s="259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0"/>
    </row>
    <row r="47" spans="1:15" x14ac:dyDescent="0.3">
      <c r="A47" s="259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0"/>
    </row>
    <row r="48" spans="1:15" x14ac:dyDescent="0.3">
      <c r="A48" s="259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0"/>
    </row>
    <row r="49" spans="1:15" x14ac:dyDescent="0.3">
      <c r="A49" s="259"/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50"/>
    </row>
    <row r="50" spans="1:15" x14ac:dyDescent="0.3">
      <c r="A50" s="259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0"/>
    </row>
    <row r="51" spans="1:15" x14ac:dyDescent="0.3">
      <c r="A51" s="259"/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  <c r="O51" s="250"/>
    </row>
    <row r="52" spans="1:15" ht="36" customHeight="1" x14ac:dyDescent="0.3">
      <c r="A52" s="259"/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0"/>
    </row>
    <row r="53" spans="1:15" x14ac:dyDescent="0.3">
      <c r="A53" s="259"/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0"/>
    </row>
    <row r="54" spans="1:15" x14ac:dyDescent="0.3">
      <c r="A54" s="252"/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0"/>
    </row>
    <row r="55" spans="1:15" x14ac:dyDescent="0.3">
      <c r="A55" s="252"/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0"/>
    </row>
    <row r="56" spans="1:15" x14ac:dyDescent="0.3">
      <c r="A56" s="252"/>
      <c r="B56" s="252"/>
      <c r="C56" s="252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0"/>
    </row>
    <row r="57" spans="1:15" x14ac:dyDescent="0.3">
      <c r="A57" s="252"/>
      <c r="B57" s="252"/>
      <c r="C57" s="252"/>
      <c r="D57" s="252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0"/>
    </row>
    <row r="58" spans="1:15" x14ac:dyDescent="0.3">
      <c r="A58" s="252"/>
      <c r="B58" s="252"/>
      <c r="C58" s="252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0"/>
    </row>
    <row r="59" spans="1:15" x14ac:dyDescent="0.3">
      <c r="A59" s="252"/>
      <c r="B59" s="252"/>
      <c r="C59" s="252"/>
      <c r="D59" s="252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0"/>
    </row>
    <row r="60" spans="1:15" x14ac:dyDescent="0.3">
      <c r="A60" s="252"/>
      <c r="B60" s="252"/>
      <c r="C60" s="252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0"/>
    </row>
    <row r="61" spans="1:15" x14ac:dyDescent="0.3">
      <c r="A61" s="252"/>
      <c r="B61" s="252"/>
      <c r="C61" s="252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2"/>
      <c r="O61" s="250"/>
    </row>
    <row r="62" spans="1:15" ht="38.4" customHeight="1" x14ac:dyDescent="0.3">
      <c r="A62" s="252"/>
      <c r="B62" s="252"/>
      <c r="C62" s="252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0"/>
    </row>
    <row r="63" spans="1:15" ht="9.6" customHeight="1" x14ac:dyDescent="0.3">
      <c r="A63" s="252"/>
      <c r="B63" s="252"/>
      <c r="C63" s="252"/>
      <c r="D63" s="252"/>
      <c r="E63" s="252"/>
      <c r="F63" s="252"/>
      <c r="G63" s="252"/>
      <c r="H63" s="252"/>
      <c r="I63" s="252"/>
      <c r="J63" s="252"/>
      <c r="K63" s="252"/>
      <c r="L63" s="252"/>
      <c r="M63" s="252"/>
      <c r="N63" s="252"/>
      <c r="O63" s="250"/>
    </row>
    <row r="64" spans="1:15" x14ac:dyDescent="0.3">
      <c r="A64" s="245"/>
      <c r="B64" s="245"/>
      <c r="C64" s="245"/>
      <c r="D64" s="245"/>
      <c r="E64" s="245"/>
      <c r="F64" s="245"/>
      <c r="G64" s="245"/>
      <c r="H64" s="245"/>
      <c r="I64" s="245"/>
      <c r="J64" s="245"/>
      <c r="K64" s="245"/>
      <c r="L64" s="245"/>
      <c r="M64" s="245"/>
      <c r="N64" s="245"/>
      <c r="O64" s="251"/>
    </row>
    <row r="65" spans="1:15" x14ac:dyDescent="0.3">
      <c r="A65" s="245"/>
      <c r="B65" s="245"/>
      <c r="C65" s="245"/>
      <c r="D65" s="245"/>
      <c r="E65" s="245"/>
      <c r="F65" s="245"/>
      <c r="G65" s="245"/>
      <c r="H65" s="245"/>
      <c r="I65" s="245"/>
      <c r="J65" s="245"/>
      <c r="K65" s="245"/>
      <c r="L65" s="245"/>
      <c r="M65" s="245"/>
      <c r="N65" s="245"/>
      <c r="O65" s="251"/>
    </row>
    <row r="66" spans="1:15" x14ac:dyDescent="0.3">
      <c r="A66" s="245"/>
      <c r="B66" s="245"/>
      <c r="C66" s="245"/>
      <c r="D66" s="245"/>
      <c r="E66" s="245"/>
      <c r="F66" s="245"/>
      <c r="G66" s="245"/>
      <c r="H66" s="245"/>
      <c r="I66" s="245"/>
      <c r="J66" s="245"/>
      <c r="K66" s="245"/>
      <c r="L66" s="245"/>
      <c r="M66" s="245"/>
      <c r="N66" s="245"/>
      <c r="O66" s="251"/>
    </row>
  </sheetData>
  <mergeCells count="4">
    <mergeCell ref="A34:N53"/>
    <mergeCell ref="A1:L1"/>
    <mergeCell ref="A33:L33"/>
    <mergeCell ref="A25:M2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C113"/>
  <sheetViews>
    <sheetView topLeftCell="A91" workbookViewId="0">
      <selection sqref="A1:L1"/>
    </sheetView>
  </sheetViews>
  <sheetFormatPr baseColWidth="10" defaultColWidth="11.44140625" defaultRowHeight="14.4" x14ac:dyDescent="0.3"/>
  <cols>
    <col min="2" max="2" width="13" customWidth="1"/>
    <col min="3" max="3" width="21.44140625" bestFit="1" customWidth="1"/>
    <col min="4" max="4" width="10.88671875" style="82" customWidth="1"/>
    <col min="5" max="5" width="11" bestFit="1" customWidth="1"/>
    <col min="6" max="6" width="9" bestFit="1" customWidth="1"/>
    <col min="7" max="7" width="4.109375" customWidth="1"/>
    <col min="8" max="8" width="12.44140625" customWidth="1"/>
    <col min="9" max="9" width="11.109375" customWidth="1"/>
    <col min="10" max="10" width="2.88671875" customWidth="1"/>
    <col min="11" max="11" width="11.44140625" customWidth="1"/>
    <col min="12" max="12" width="12" customWidth="1"/>
  </cols>
  <sheetData>
    <row r="1" spans="1:107" s="110" customFormat="1" x14ac:dyDescent="0.3">
      <c r="A1" s="269" t="s">
        <v>433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</row>
    <row r="2" spans="1:107" x14ac:dyDescent="0.3">
      <c r="A2" s="94"/>
      <c r="B2" s="94"/>
      <c r="C2" s="95"/>
      <c r="D2" s="111"/>
      <c r="E2" s="111" t="s">
        <v>114</v>
      </c>
      <c r="F2" s="111"/>
      <c r="G2" s="95"/>
      <c r="H2" s="270"/>
      <c r="I2" s="270"/>
      <c r="J2" s="83"/>
      <c r="K2" s="95"/>
      <c r="L2" s="112"/>
      <c r="M2" s="82"/>
      <c r="N2" s="82"/>
      <c r="O2" s="82"/>
      <c r="P2" s="82"/>
      <c r="Q2" s="82"/>
    </row>
    <row r="3" spans="1:107" ht="27.6" x14ac:dyDescent="0.3">
      <c r="A3" s="103" t="s">
        <v>1</v>
      </c>
      <c r="B3" s="85" t="s">
        <v>303</v>
      </c>
      <c r="C3" s="104" t="s">
        <v>3</v>
      </c>
      <c r="D3" s="105" t="s">
        <v>4</v>
      </c>
      <c r="E3" s="84" t="s">
        <v>304</v>
      </c>
      <c r="F3" s="84" t="s">
        <v>118</v>
      </c>
      <c r="G3" s="104"/>
      <c r="H3" s="84" t="s">
        <v>304</v>
      </c>
      <c r="I3" s="84" t="s">
        <v>118</v>
      </c>
      <c r="J3" s="98"/>
      <c r="K3" s="84" t="s">
        <v>304</v>
      </c>
      <c r="L3" s="84" t="s">
        <v>118</v>
      </c>
      <c r="M3" s="82"/>
      <c r="N3" s="82"/>
      <c r="O3" s="82"/>
      <c r="P3" s="82"/>
      <c r="Q3" s="82"/>
    </row>
    <row r="4" spans="1:107" ht="15.6" x14ac:dyDescent="0.3">
      <c r="A4" s="102" t="s">
        <v>389</v>
      </c>
      <c r="B4" s="102"/>
      <c r="C4" s="100"/>
      <c r="D4" s="101" t="s">
        <v>13</v>
      </c>
      <c r="E4" s="97" t="s">
        <v>326</v>
      </c>
      <c r="F4" s="97"/>
      <c r="G4" s="107"/>
      <c r="H4" s="271" t="s">
        <v>309</v>
      </c>
      <c r="I4" s="271"/>
      <c r="J4" s="83"/>
      <c r="K4" s="97" t="s">
        <v>310</v>
      </c>
      <c r="L4" s="96"/>
      <c r="M4" s="82"/>
      <c r="N4" s="82"/>
      <c r="O4" s="82"/>
      <c r="P4" s="82"/>
      <c r="Q4" s="82"/>
    </row>
    <row r="5" spans="1:107" x14ac:dyDescent="0.3">
      <c r="A5" s="44"/>
      <c r="B5" s="44"/>
      <c r="C5" s="44"/>
      <c r="D5" s="56"/>
      <c r="E5" s="56"/>
      <c r="F5" s="56"/>
      <c r="G5" s="83"/>
      <c r="H5" s="91"/>
      <c r="I5" s="45"/>
      <c r="J5" s="44"/>
      <c r="K5" s="92"/>
      <c r="L5" s="91"/>
      <c r="M5" s="82"/>
      <c r="N5" s="82"/>
      <c r="O5" s="82"/>
      <c r="P5" s="82"/>
      <c r="Q5" s="82"/>
    </row>
    <row r="6" spans="1:107" x14ac:dyDescent="0.3">
      <c r="A6" s="44" t="s">
        <v>16</v>
      </c>
      <c r="B6" s="43" t="s">
        <v>209</v>
      </c>
      <c r="C6" s="44" t="s">
        <v>18</v>
      </c>
      <c r="D6" s="8">
        <v>0.2</v>
      </c>
      <c r="E6" s="129">
        <v>0.72956051901976904</v>
      </c>
      <c r="F6" s="129">
        <v>1.5460063164995935E-4</v>
      </c>
      <c r="G6" s="44"/>
      <c r="H6" s="45">
        <v>0.71938000000000002</v>
      </c>
      <c r="I6" s="197">
        <v>6.9999999999999994E-5</v>
      </c>
      <c r="J6" s="143"/>
      <c r="K6" s="197">
        <v>0.71923999999999999</v>
      </c>
      <c r="L6" s="197">
        <v>4.0000000000000003E-5</v>
      </c>
      <c r="M6" s="82"/>
      <c r="N6" s="172"/>
      <c r="O6" s="82"/>
      <c r="P6" s="82"/>
      <c r="Q6" s="82"/>
    </row>
    <row r="7" spans="1:107" x14ac:dyDescent="0.3">
      <c r="A7" s="44" t="s">
        <v>19</v>
      </c>
      <c r="B7" s="43" t="s">
        <v>210</v>
      </c>
      <c r="C7" s="44" t="s">
        <v>413</v>
      </c>
      <c r="D7" s="8">
        <v>0.4</v>
      </c>
      <c r="E7" s="129">
        <v>0.729556400822715</v>
      </c>
      <c r="F7" s="129">
        <v>1.0941145653394212E-4</v>
      </c>
      <c r="G7" s="44"/>
      <c r="H7" s="45">
        <v>0.71904999999999997</v>
      </c>
      <c r="I7" s="197">
        <v>5.0000000000000002E-5</v>
      </c>
      <c r="J7" s="143"/>
      <c r="K7" s="197">
        <v>0.71894999999999998</v>
      </c>
      <c r="L7" s="197">
        <v>5.0000000000000002E-5</v>
      </c>
      <c r="M7" s="82"/>
      <c r="N7" s="82"/>
      <c r="O7" s="82"/>
      <c r="P7" s="82"/>
      <c r="Q7" s="82"/>
    </row>
    <row r="8" spans="1:107" x14ac:dyDescent="0.3">
      <c r="A8" s="44" t="s">
        <v>22</v>
      </c>
      <c r="B8" s="43" t="s">
        <v>211</v>
      </c>
      <c r="C8" s="7" t="s">
        <v>414</v>
      </c>
      <c r="D8" s="8">
        <v>0.6</v>
      </c>
      <c r="E8" s="129">
        <v>0.72897966754636445</v>
      </c>
      <c r="F8" s="129">
        <v>1.7716152187559388E-4</v>
      </c>
      <c r="G8" s="44"/>
      <c r="H8" s="45">
        <v>0.71947000000000005</v>
      </c>
      <c r="I8" s="197">
        <v>6.0000000000000002E-5</v>
      </c>
      <c r="J8" s="143"/>
      <c r="K8" s="197">
        <v>0.71931999999999996</v>
      </c>
      <c r="L8" s="197">
        <v>5.0000000000000002E-5</v>
      </c>
      <c r="M8" s="82"/>
      <c r="N8" s="82"/>
      <c r="O8" s="82"/>
      <c r="P8" s="82"/>
      <c r="Q8" s="82"/>
    </row>
    <row r="9" spans="1:107" x14ac:dyDescent="0.3">
      <c r="A9" s="44" t="s">
        <v>24</v>
      </c>
      <c r="B9" s="43" t="s">
        <v>212</v>
      </c>
      <c r="C9" s="7" t="s">
        <v>414</v>
      </c>
      <c r="D9" s="8">
        <v>0.8</v>
      </c>
      <c r="E9" s="129">
        <v>0.72901056509746254</v>
      </c>
      <c r="F9" s="129">
        <v>1.7350039280803717E-4</v>
      </c>
      <c r="G9" s="44"/>
      <c r="H9" s="45">
        <v>0.71877000000000002</v>
      </c>
      <c r="I9" s="197">
        <v>6.9999999999999994E-5</v>
      </c>
      <c r="J9" s="143"/>
      <c r="K9" s="197">
        <v>0.71882999999999997</v>
      </c>
      <c r="L9" s="197">
        <v>5.0000000000000002E-5</v>
      </c>
      <c r="M9" s="82"/>
      <c r="N9" s="82"/>
      <c r="O9" s="82"/>
      <c r="P9" s="82"/>
      <c r="Q9" s="82"/>
    </row>
    <row r="10" spans="1:107" x14ac:dyDescent="0.3">
      <c r="A10" s="44" t="s">
        <v>26</v>
      </c>
      <c r="B10" s="43" t="s">
        <v>213</v>
      </c>
      <c r="C10" s="7" t="s">
        <v>414</v>
      </c>
      <c r="D10" s="28">
        <v>1</v>
      </c>
      <c r="E10" s="129">
        <v>0.72894821591480274</v>
      </c>
      <c r="F10" s="129">
        <v>1.7787329894460155E-4</v>
      </c>
      <c r="G10" s="44"/>
      <c r="H10" s="45">
        <v>0.71877999999999997</v>
      </c>
      <c r="I10" s="197">
        <v>6.0000000000000002E-5</v>
      </c>
      <c r="J10" s="143"/>
      <c r="K10" s="197">
        <v>0.71879000000000004</v>
      </c>
      <c r="L10" s="197">
        <v>5.0000000000000002E-5</v>
      </c>
      <c r="M10" s="82"/>
      <c r="N10" s="82"/>
      <c r="O10" s="82"/>
      <c r="P10" s="82"/>
      <c r="Q10" s="82"/>
    </row>
    <row r="11" spans="1:107" x14ac:dyDescent="0.3">
      <c r="A11" s="44" t="s">
        <v>28</v>
      </c>
      <c r="B11" s="43" t="s">
        <v>214</v>
      </c>
      <c r="C11" s="7" t="s">
        <v>414</v>
      </c>
      <c r="D11" s="8">
        <v>1.2</v>
      </c>
      <c r="E11" s="129">
        <v>0.72961333333032397</v>
      </c>
      <c r="F11" s="129">
        <v>1.254476731169561E-4</v>
      </c>
      <c r="G11" s="44"/>
      <c r="H11" s="45">
        <v>0.71970999999999996</v>
      </c>
      <c r="I11" s="197">
        <v>6.0000000000000002E-5</v>
      </c>
      <c r="J11" s="143"/>
      <c r="K11" s="197">
        <v>0.71935000000000004</v>
      </c>
      <c r="L11" s="197">
        <v>8.0000000000000007E-5</v>
      </c>
      <c r="M11" s="82"/>
      <c r="N11" s="82"/>
      <c r="O11" s="82"/>
      <c r="P11" s="82"/>
      <c r="Q11" s="82"/>
    </row>
    <row r="12" spans="1:107" x14ac:dyDescent="0.3">
      <c r="A12" s="44" t="s">
        <v>30</v>
      </c>
      <c r="B12" s="43" t="s">
        <v>215</v>
      </c>
      <c r="C12" s="7" t="s">
        <v>414</v>
      </c>
      <c r="D12" s="8">
        <v>1.4</v>
      </c>
      <c r="E12" s="129">
        <v>0.7322121972891491</v>
      </c>
      <c r="F12" s="129">
        <v>1.7052471245242428E-4</v>
      </c>
      <c r="G12" s="44"/>
      <c r="H12" s="45">
        <v>0.72077999999999998</v>
      </c>
      <c r="I12" s="197">
        <v>6.0000000000000002E-5</v>
      </c>
      <c r="J12" s="143"/>
      <c r="K12" s="197">
        <v>0.72063999999999995</v>
      </c>
      <c r="L12" s="197">
        <v>5.0000000000000002E-5</v>
      </c>
      <c r="M12" s="82"/>
      <c r="N12" s="82"/>
      <c r="O12" s="82"/>
      <c r="P12" s="82"/>
      <c r="Q12" s="82"/>
    </row>
    <row r="13" spans="1:107" x14ac:dyDescent="0.3">
      <c r="A13" s="44" t="s">
        <v>32</v>
      </c>
      <c r="B13" s="43" t="s">
        <v>216</v>
      </c>
      <c r="C13" s="7" t="s">
        <v>414</v>
      </c>
      <c r="D13" s="8">
        <v>1.6</v>
      </c>
      <c r="E13" s="129">
        <v>0.73236606785902747</v>
      </c>
      <c r="F13" s="129">
        <v>2.0532415742502508E-4</v>
      </c>
      <c r="G13" s="44"/>
      <c r="H13" s="45">
        <v>0.72119</v>
      </c>
      <c r="I13" s="197">
        <v>6.0000000000000002E-5</v>
      </c>
      <c r="J13" s="143"/>
      <c r="K13" s="197">
        <v>0.72092999999999996</v>
      </c>
      <c r="L13" s="197">
        <v>4.0000000000000003E-5</v>
      </c>
      <c r="M13" s="82"/>
      <c r="N13" s="82"/>
      <c r="O13" s="82"/>
      <c r="P13" s="82"/>
      <c r="Q13" s="82"/>
    </row>
    <row r="14" spans="1:107" x14ac:dyDescent="0.3">
      <c r="A14" s="44" t="s">
        <v>35</v>
      </c>
      <c r="B14" s="43" t="s">
        <v>217</v>
      </c>
      <c r="C14" s="44" t="s">
        <v>415</v>
      </c>
      <c r="D14" s="8">
        <v>1.8</v>
      </c>
      <c r="E14" s="129">
        <v>0.73099152979352255</v>
      </c>
      <c r="F14" s="129">
        <v>1.8999141972932164E-4</v>
      </c>
      <c r="G14" s="44"/>
      <c r="H14" s="45">
        <v>0.71982000000000002</v>
      </c>
      <c r="I14" s="197">
        <v>6.0000000000000002E-5</v>
      </c>
      <c r="J14" s="143"/>
      <c r="K14" s="203">
        <v>0.7198</v>
      </c>
      <c r="L14" s="197">
        <v>5.0000000000000002E-5</v>
      </c>
      <c r="M14" s="82"/>
      <c r="N14" s="82"/>
      <c r="O14" s="82"/>
      <c r="P14" s="82"/>
      <c r="Q14" s="82"/>
    </row>
    <row r="15" spans="1:107" x14ac:dyDescent="0.3">
      <c r="A15" s="44" t="s">
        <v>37</v>
      </c>
      <c r="B15" s="43" t="s">
        <v>218</v>
      </c>
      <c r="C15" s="210" t="s">
        <v>415</v>
      </c>
      <c r="D15" s="28">
        <v>2</v>
      </c>
      <c r="E15" s="129">
        <v>0.72922316873014204</v>
      </c>
      <c r="F15" s="129">
        <v>1.7271734566890688E-4</v>
      </c>
      <c r="G15" s="44"/>
      <c r="H15" s="45">
        <v>0.71923999999999999</v>
      </c>
      <c r="I15" s="197">
        <v>6.9999999999999994E-5</v>
      </c>
      <c r="J15" s="143"/>
      <c r="K15" s="197">
        <v>0.71926999999999996</v>
      </c>
      <c r="L15" s="197">
        <v>5.0000000000000002E-5</v>
      </c>
      <c r="M15" s="82"/>
      <c r="N15" s="82"/>
      <c r="O15" s="82"/>
      <c r="P15" s="82"/>
      <c r="Q15" s="82"/>
    </row>
    <row r="16" spans="1:107" x14ac:dyDescent="0.3">
      <c r="A16" s="44" t="s">
        <v>39</v>
      </c>
      <c r="B16" s="43" t="s">
        <v>219</v>
      </c>
      <c r="C16" s="210" t="s">
        <v>415</v>
      </c>
      <c r="D16" s="8">
        <v>2.2000000000000002</v>
      </c>
      <c r="E16" s="129">
        <v>0.72898260585098296</v>
      </c>
      <c r="F16" s="129">
        <v>1.826510488398084E-4</v>
      </c>
      <c r="G16" s="44"/>
      <c r="H16" s="45">
        <v>0.71896000000000004</v>
      </c>
      <c r="I16" s="197">
        <v>6.0000000000000002E-5</v>
      </c>
      <c r="J16" s="143"/>
      <c r="K16" s="197">
        <v>0.71904999999999997</v>
      </c>
      <c r="L16" s="197">
        <v>5.0000000000000002E-5</v>
      </c>
      <c r="M16" s="82"/>
      <c r="N16" s="82"/>
      <c r="O16" s="82"/>
      <c r="P16" s="82"/>
      <c r="Q16" s="82"/>
    </row>
    <row r="17" spans="1:17" x14ac:dyDescent="0.3">
      <c r="A17" s="44" t="s">
        <v>41</v>
      </c>
      <c r="B17" s="43" t="s">
        <v>220</v>
      </c>
      <c r="C17" s="44" t="s">
        <v>43</v>
      </c>
      <c r="D17" s="8">
        <v>2.4</v>
      </c>
      <c r="E17" s="129">
        <v>0.73031456569499498</v>
      </c>
      <c r="F17" s="129">
        <v>1.8917496354063027E-4</v>
      </c>
      <c r="G17" s="44"/>
      <c r="H17" s="45">
        <v>0.71789000000000003</v>
      </c>
      <c r="I17" s="197">
        <v>6.0000000000000002E-5</v>
      </c>
      <c r="J17" s="143"/>
      <c r="K17" s="197">
        <v>0.71794999999999998</v>
      </c>
      <c r="L17" s="197">
        <v>4.0000000000000003E-5</v>
      </c>
      <c r="M17" s="82"/>
      <c r="N17" s="82"/>
      <c r="O17" s="82"/>
      <c r="P17" s="82"/>
      <c r="Q17" s="82"/>
    </row>
    <row r="18" spans="1:17" x14ac:dyDescent="0.3">
      <c r="A18" s="44" t="s">
        <v>44</v>
      </c>
      <c r="B18" s="43" t="s">
        <v>221</v>
      </c>
      <c r="C18" s="44" t="s">
        <v>43</v>
      </c>
      <c r="D18" s="8">
        <v>2.6</v>
      </c>
      <c r="E18" s="130">
        <v>0.72956698250253349</v>
      </c>
      <c r="F18" s="130">
        <v>1.4114539674682571E-4</v>
      </c>
      <c r="G18" s="44"/>
      <c r="H18" s="45">
        <v>0.71741999999999995</v>
      </c>
      <c r="I18" s="197">
        <v>6.0000000000000002E-5</v>
      </c>
      <c r="J18" s="143"/>
      <c r="K18" s="197">
        <v>0.71726000000000001</v>
      </c>
      <c r="L18" s="197">
        <v>5.0000000000000002E-5</v>
      </c>
      <c r="M18" s="82"/>
      <c r="N18" s="82"/>
      <c r="O18" s="82"/>
      <c r="P18" s="82"/>
      <c r="Q18" s="82"/>
    </row>
    <row r="19" spans="1:17" x14ac:dyDescent="0.3">
      <c r="A19" s="44" t="s">
        <v>46</v>
      </c>
      <c r="B19" s="43" t="s">
        <v>222</v>
      </c>
      <c r="C19" s="44" t="s">
        <v>43</v>
      </c>
      <c r="D19" s="8">
        <v>2.8</v>
      </c>
      <c r="E19" s="129">
        <v>0.72883238687758856</v>
      </c>
      <c r="F19" s="129">
        <v>1.8418703275588163E-4</v>
      </c>
      <c r="G19" s="44"/>
      <c r="H19" s="45">
        <v>0.71721000000000001</v>
      </c>
      <c r="I19" s="197">
        <v>6.0000000000000002E-5</v>
      </c>
      <c r="J19" s="143"/>
      <c r="K19" s="197">
        <v>0.71697</v>
      </c>
      <c r="L19" s="197">
        <v>4.0000000000000003E-5</v>
      </c>
      <c r="M19" s="82"/>
      <c r="N19" s="82"/>
      <c r="O19" s="82"/>
      <c r="P19" s="82"/>
      <c r="Q19" s="82"/>
    </row>
    <row r="20" spans="1:17" x14ac:dyDescent="0.3">
      <c r="A20" s="44"/>
      <c r="B20" s="44"/>
      <c r="C20" s="44"/>
      <c r="D20" s="32"/>
      <c r="E20" s="131"/>
      <c r="F20" s="36"/>
      <c r="G20" s="44"/>
      <c r="H20" s="44"/>
      <c r="I20" s="143"/>
      <c r="J20" s="143"/>
      <c r="K20" s="143"/>
      <c r="L20" s="143"/>
      <c r="M20" s="82"/>
      <c r="N20" s="82"/>
      <c r="O20" s="82"/>
      <c r="P20" s="82"/>
      <c r="Q20" s="82"/>
    </row>
    <row r="21" spans="1:17" x14ac:dyDescent="0.3">
      <c r="A21" s="44" t="s">
        <v>48</v>
      </c>
      <c r="B21" s="43" t="s">
        <v>223</v>
      </c>
      <c r="C21" s="44" t="s">
        <v>43</v>
      </c>
      <c r="D21" s="28">
        <v>3.35</v>
      </c>
      <c r="E21" s="129">
        <v>0.72880569511722704</v>
      </c>
      <c r="F21" s="129">
        <v>7.6118969602748153E-5</v>
      </c>
      <c r="G21" s="44"/>
      <c r="H21" s="45">
        <v>0.71655999999999997</v>
      </c>
      <c r="I21" s="197">
        <v>6.0000000000000002E-5</v>
      </c>
      <c r="J21" s="143"/>
      <c r="K21" s="197">
        <v>0.71653</v>
      </c>
      <c r="L21" s="197">
        <v>4.0000000000000003E-5</v>
      </c>
      <c r="M21" s="82"/>
      <c r="N21" s="82"/>
      <c r="O21" s="82"/>
      <c r="P21" s="82"/>
      <c r="Q21" s="82"/>
    </row>
    <row r="22" spans="1:17" x14ac:dyDescent="0.3">
      <c r="A22" s="44" t="s">
        <v>224</v>
      </c>
      <c r="B22" s="43" t="s">
        <v>225</v>
      </c>
      <c r="C22" s="44" t="s">
        <v>43</v>
      </c>
      <c r="D22" s="142">
        <v>3.85</v>
      </c>
      <c r="E22" s="129">
        <v>0.72713363111269702</v>
      </c>
      <c r="F22" s="129">
        <v>6.0232932229556816E-5</v>
      </c>
      <c r="G22" s="44"/>
      <c r="H22" s="45">
        <v>0.71638000000000002</v>
      </c>
      <c r="I22" s="197">
        <v>6.0000000000000002E-5</v>
      </c>
      <c r="J22" s="143"/>
      <c r="K22" s="197">
        <v>0.71633000000000002</v>
      </c>
      <c r="L22" s="197">
        <v>4.0000000000000003E-5</v>
      </c>
      <c r="M22" s="82"/>
      <c r="N22" s="82"/>
      <c r="O22" s="82"/>
      <c r="P22" s="82"/>
      <c r="Q22" s="82"/>
    </row>
    <row r="23" spans="1:17" x14ac:dyDescent="0.3">
      <c r="A23" s="44" t="s">
        <v>50</v>
      </c>
      <c r="B23" s="43" t="s">
        <v>226</v>
      </c>
      <c r="C23" s="44" t="s">
        <v>43</v>
      </c>
      <c r="D23" s="28">
        <v>4.3499999999999996</v>
      </c>
      <c r="E23" s="129">
        <v>0.72712101741194801</v>
      </c>
      <c r="F23" s="129">
        <v>1.695467626160619E-4</v>
      </c>
      <c r="G23" s="44"/>
      <c r="H23" s="45">
        <v>0.71655999999999997</v>
      </c>
      <c r="I23" s="197">
        <v>5.0000000000000002E-5</v>
      </c>
      <c r="J23" s="143"/>
      <c r="K23" s="197">
        <v>0.71638999999999997</v>
      </c>
      <c r="L23" s="197">
        <v>6.9999999999999994E-5</v>
      </c>
      <c r="M23" s="82"/>
      <c r="N23" s="82"/>
      <c r="O23" s="82"/>
      <c r="P23" s="82"/>
      <c r="Q23" s="82"/>
    </row>
    <row r="24" spans="1:17" x14ac:dyDescent="0.3">
      <c r="A24" s="44" t="s">
        <v>52</v>
      </c>
      <c r="B24" s="60" t="s">
        <v>227</v>
      </c>
      <c r="C24" s="44" t="s">
        <v>43</v>
      </c>
      <c r="D24" s="28">
        <v>4.95</v>
      </c>
      <c r="E24" s="129">
        <v>0.72661995760272402</v>
      </c>
      <c r="F24" s="129">
        <v>5.8423307208570356E-5</v>
      </c>
      <c r="G24" s="44"/>
      <c r="H24" s="153">
        <v>0.71789999999999998</v>
      </c>
      <c r="I24" s="197">
        <v>5.0000000000000002E-5</v>
      </c>
      <c r="J24" s="143"/>
      <c r="K24" s="203">
        <v>0.71650000000000003</v>
      </c>
      <c r="L24" s="197">
        <v>5.0000000000000002E-5</v>
      </c>
      <c r="M24" s="82"/>
      <c r="N24" s="82"/>
      <c r="O24" s="82"/>
      <c r="P24" s="82"/>
      <c r="Q24" s="82"/>
    </row>
    <row r="25" spans="1:17" x14ac:dyDescent="0.3">
      <c r="A25" s="44" t="s">
        <v>54</v>
      </c>
      <c r="B25" s="43" t="s">
        <v>228</v>
      </c>
      <c r="C25" s="44" t="s">
        <v>43</v>
      </c>
      <c r="D25" s="28">
        <v>5.7</v>
      </c>
      <c r="E25" s="129">
        <v>0.72693168611186698</v>
      </c>
      <c r="F25" s="129">
        <v>9.9997647831929132E-5</v>
      </c>
      <c r="G25" s="44"/>
      <c r="H25" s="45">
        <v>0.71667999999999998</v>
      </c>
      <c r="I25" s="197">
        <v>5.0000000000000002E-5</v>
      </c>
      <c r="J25" s="143"/>
      <c r="K25" s="197">
        <v>0.71604000000000001</v>
      </c>
      <c r="L25" s="197">
        <v>5.0000000000000002E-5</v>
      </c>
      <c r="M25" s="82"/>
      <c r="N25" s="82"/>
      <c r="O25" s="82"/>
      <c r="P25" s="82"/>
      <c r="Q25" s="82"/>
    </row>
    <row r="26" spans="1:17" x14ac:dyDescent="0.3">
      <c r="A26" s="44" t="s">
        <v>56</v>
      </c>
      <c r="B26" s="43" t="s">
        <v>229</v>
      </c>
      <c r="C26" s="44" t="s">
        <v>43</v>
      </c>
      <c r="D26" s="28">
        <v>6.45</v>
      </c>
      <c r="E26" s="129">
        <v>0.72446032719026654</v>
      </c>
      <c r="F26" s="129">
        <v>1.732325550777943E-4</v>
      </c>
      <c r="G26" s="44"/>
      <c r="H26" s="45">
        <v>0.71648000000000001</v>
      </c>
      <c r="I26" s="197">
        <v>6.0000000000000002E-5</v>
      </c>
      <c r="J26" s="143"/>
      <c r="K26" s="197">
        <v>0.71597</v>
      </c>
      <c r="L26" s="197">
        <v>5.0000000000000002E-5</v>
      </c>
      <c r="M26" s="82"/>
      <c r="N26" s="82"/>
      <c r="O26" s="82"/>
      <c r="P26" s="82"/>
      <c r="Q26" s="82"/>
    </row>
    <row r="27" spans="1:17" x14ac:dyDescent="0.3">
      <c r="A27" s="44"/>
      <c r="B27" s="44"/>
      <c r="C27" s="44"/>
      <c r="D27" s="56"/>
      <c r="E27" s="140"/>
      <c r="F27" s="140"/>
      <c r="G27" s="81"/>
      <c r="H27" s="81"/>
      <c r="I27" s="81"/>
      <c r="J27" s="81"/>
      <c r="K27" s="81"/>
      <c r="L27" s="81"/>
      <c r="M27" s="82"/>
      <c r="N27" s="82"/>
      <c r="O27" s="82"/>
      <c r="P27" s="82"/>
      <c r="Q27" s="82"/>
    </row>
    <row r="28" spans="1:17" x14ac:dyDescent="0.3">
      <c r="A28" s="24" t="s">
        <v>328</v>
      </c>
      <c r="B28" s="26" t="s">
        <v>329</v>
      </c>
      <c r="C28" s="7" t="s">
        <v>387</v>
      </c>
      <c r="D28" s="28">
        <v>10.5</v>
      </c>
      <c r="E28" s="129">
        <v>0.71107700539146002</v>
      </c>
      <c r="F28" s="129">
        <v>1.2253457593553734E-4</v>
      </c>
      <c r="G28" s="140"/>
      <c r="H28" s="141" t="s">
        <v>34</v>
      </c>
      <c r="I28" s="141" t="s">
        <v>34</v>
      </c>
      <c r="J28" s="140"/>
      <c r="K28" s="141" t="s">
        <v>34</v>
      </c>
      <c r="L28" s="141" t="s">
        <v>34</v>
      </c>
      <c r="M28" s="82"/>
      <c r="N28" s="82"/>
      <c r="O28" s="82"/>
      <c r="P28" s="82"/>
      <c r="Q28" s="82"/>
    </row>
    <row r="29" spans="1:17" x14ac:dyDescent="0.3">
      <c r="A29" s="24" t="s">
        <v>330</v>
      </c>
      <c r="B29" s="26" t="s">
        <v>331</v>
      </c>
      <c r="C29" s="7" t="s">
        <v>387</v>
      </c>
      <c r="D29" s="142">
        <v>12.95</v>
      </c>
      <c r="E29" s="129">
        <v>0.708985426183808</v>
      </c>
      <c r="F29" s="129">
        <v>1.6229335925803954E-4</v>
      </c>
      <c r="G29" s="140"/>
      <c r="H29" s="141" t="s">
        <v>34</v>
      </c>
      <c r="I29" s="141" t="s">
        <v>34</v>
      </c>
      <c r="J29" s="140"/>
      <c r="K29" s="141" t="s">
        <v>34</v>
      </c>
      <c r="L29" s="141" t="s">
        <v>34</v>
      </c>
      <c r="M29" s="82"/>
      <c r="N29" s="82"/>
      <c r="O29" s="82"/>
      <c r="P29" s="82"/>
      <c r="Q29" s="82"/>
    </row>
    <row r="30" spans="1:17" x14ac:dyDescent="0.3">
      <c r="A30" s="24" t="s">
        <v>332</v>
      </c>
      <c r="B30" s="26" t="s">
        <v>333</v>
      </c>
      <c r="C30" s="132" t="s">
        <v>388</v>
      </c>
      <c r="D30" s="142">
        <v>15.175000000000001</v>
      </c>
      <c r="E30" s="129">
        <v>0.70959219087519498</v>
      </c>
      <c r="F30" s="129">
        <v>1.8648330122876785E-4</v>
      </c>
      <c r="G30" s="140"/>
      <c r="H30" s="141" t="s">
        <v>34</v>
      </c>
      <c r="I30" s="141" t="s">
        <v>34</v>
      </c>
      <c r="J30" s="140"/>
      <c r="K30" s="141" t="s">
        <v>34</v>
      </c>
      <c r="L30" s="141" t="s">
        <v>34</v>
      </c>
      <c r="M30" s="82"/>
      <c r="N30" s="82"/>
      <c r="O30" s="82"/>
      <c r="P30" s="82"/>
      <c r="Q30" s="82"/>
    </row>
    <row r="31" spans="1:17" x14ac:dyDescent="0.3">
      <c r="A31" s="24" t="s">
        <v>334</v>
      </c>
      <c r="B31" s="26" t="s">
        <v>335</v>
      </c>
      <c r="C31" s="132" t="s">
        <v>388</v>
      </c>
      <c r="D31" s="142">
        <v>16.3</v>
      </c>
      <c r="E31" s="129">
        <v>0.70956531733356609</v>
      </c>
      <c r="F31" s="129">
        <v>1.5650892836638539E-4</v>
      </c>
      <c r="G31" s="140"/>
      <c r="H31" s="141" t="s">
        <v>34</v>
      </c>
      <c r="I31" s="141" t="s">
        <v>34</v>
      </c>
      <c r="J31" s="140"/>
      <c r="K31" s="141" t="s">
        <v>34</v>
      </c>
      <c r="L31" s="141" t="s">
        <v>34</v>
      </c>
    </row>
    <row r="32" spans="1:17" x14ac:dyDescent="0.3">
      <c r="A32" s="24" t="s">
        <v>336</v>
      </c>
      <c r="B32" s="26" t="s">
        <v>337</v>
      </c>
      <c r="C32" s="132" t="s">
        <v>388</v>
      </c>
      <c r="D32" s="142">
        <v>18.375</v>
      </c>
      <c r="E32" s="129">
        <v>0.70942277053410197</v>
      </c>
      <c r="F32" s="129">
        <v>2.0292475218470574E-4</v>
      </c>
      <c r="G32" s="140"/>
      <c r="H32" s="141" t="s">
        <v>34</v>
      </c>
      <c r="I32" s="141" t="s">
        <v>34</v>
      </c>
      <c r="J32" s="140"/>
      <c r="K32" s="141" t="s">
        <v>34</v>
      </c>
      <c r="L32" s="141" t="s">
        <v>34</v>
      </c>
    </row>
    <row r="33" spans="1:18" x14ac:dyDescent="0.3">
      <c r="A33" s="24" t="s">
        <v>338</v>
      </c>
      <c r="B33" s="26" t="s">
        <v>339</v>
      </c>
      <c r="C33" s="132" t="s">
        <v>388</v>
      </c>
      <c r="D33" s="142">
        <v>19.5</v>
      </c>
      <c r="E33" s="129">
        <v>0.71087113792558654</v>
      </c>
      <c r="F33" s="129">
        <v>1.7403197449596878E-4</v>
      </c>
      <c r="G33" s="140"/>
      <c r="H33" s="141" t="s">
        <v>34</v>
      </c>
      <c r="I33" s="141" t="s">
        <v>34</v>
      </c>
      <c r="J33" s="140"/>
      <c r="K33" s="141" t="s">
        <v>34</v>
      </c>
      <c r="L33" s="141" t="s">
        <v>34</v>
      </c>
    </row>
    <row r="34" spans="1:18" ht="15.75" customHeight="1" x14ac:dyDescent="0.3">
      <c r="A34" s="140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82"/>
      <c r="N34" s="82"/>
      <c r="O34" s="82"/>
      <c r="P34" s="82"/>
      <c r="Q34" s="82"/>
    </row>
    <row r="35" spans="1:18" ht="15.6" x14ac:dyDescent="0.3">
      <c r="A35" s="102" t="s">
        <v>340</v>
      </c>
      <c r="B35" s="102"/>
      <c r="C35" s="100"/>
      <c r="D35" s="101" t="s">
        <v>13</v>
      </c>
      <c r="E35" s="113" t="s">
        <v>326</v>
      </c>
      <c r="F35" s="113"/>
      <c r="G35" s="107"/>
      <c r="H35" s="271" t="s">
        <v>309</v>
      </c>
      <c r="I35" s="271"/>
      <c r="J35" s="83"/>
      <c r="K35" s="113" t="s">
        <v>310</v>
      </c>
      <c r="L35" s="96"/>
      <c r="M35" s="82"/>
      <c r="N35" s="82"/>
      <c r="O35" s="82"/>
      <c r="P35" s="82"/>
      <c r="Q35" s="82"/>
    </row>
    <row r="36" spans="1:18" x14ac:dyDescent="0.3">
      <c r="A36" s="46"/>
      <c r="B36" s="46"/>
      <c r="C36" s="44"/>
      <c r="D36" s="56"/>
      <c r="E36" s="44"/>
      <c r="F36" s="44"/>
      <c r="G36" s="83"/>
      <c r="H36" s="44"/>
      <c r="I36" s="143"/>
      <c r="J36" s="143"/>
      <c r="K36" s="143"/>
      <c r="L36" s="143"/>
      <c r="M36" s="207"/>
      <c r="N36" s="82"/>
      <c r="O36" s="82"/>
      <c r="P36" s="82"/>
      <c r="Q36" s="82"/>
      <c r="R36" s="82"/>
    </row>
    <row r="37" spans="1:18" x14ac:dyDescent="0.3">
      <c r="A37" s="44" t="s">
        <v>59</v>
      </c>
      <c r="B37" s="43" t="s">
        <v>230</v>
      </c>
      <c r="C37" s="44" t="s">
        <v>61</v>
      </c>
      <c r="D37" s="142">
        <v>0.2</v>
      </c>
      <c r="E37" s="129">
        <v>0.71591115417894902</v>
      </c>
      <c r="F37" s="129">
        <v>1.1491353432020139E-4</v>
      </c>
      <c r="G37" s="44"/>
      <c r="H37" s="45">
        <v>0.71555999999999997</v>
      </c>
      <c r="I37" s="197">
        <v>5.0000000000000002E-5</v>
      </c>
      <c r="J37" s="143"/>
      <c r="K37" s="197">
        <v>0.71557000000000004</v>
      </c>
      <c r="L37" s="197">
        <v>5.0000000000000002E-5</v>
      </c>
      <c r="M37" s="207"/>
      <c r="N37" s="82"/>
      <c r="O37" s="82"/>
      <c r="P37" s="82"/>
      <c r="Q37" s="82"/>
      <c r="R37" s="82"/>
    </row>
    <row r="38" spans="1:18" x14ac:dyDescent="0.3">
      <c r="A38" s="44" t="s">
        <v>62</v>
      </c>
      <c r="B38" s="43" t="s">
        <v>231</v>
      </c>
      <c r="C38" s="44" t="s">
        <v>61</v>
      </c>
      <c r="D38" s="142">
        <v>0.4</v>
      </c>
      <c r="E38" s="129">
        <v>0.71647274996510601</v>
      </c>
      <c r="F38" s="129">
        <v>1.0950099085269417E-4</v>
      </c>
      <c r="G38" s="44"/>
      <c r="H38" s="45">
        <v>0.71697999999999995</v>
      </c>
      <c r="I38" s="197">
        <v>5.0000000000000002E-5</v>
      </c>
      <c r="J38" s="143"/>
      <c r="K38" s="197">
        <v>0.71765000000000001</v>
      </c>
      <c r="L38" s="197">
        <v>4.0000000000000003E-5</v>
      </c>
      <c r="M38" s="207"/>
      <c r="N38" s="82"/>
      <c r="O38" s="82"/>
      <c r="P38" s="82"/>
      <c r="Q38" s="82"/>
      <c r="R38" s="82"/>
    </row>
    <row r="39" spans="1:18" x14ac:dyDescent="0.3">
      <c r="A39" s="44" t="s">
        <v>64</v>
      </c>
      <c r="B39" s="43" t="s">
        <v>232</v>
      </c>
      <c r="C39" s="44" t="s">
        <v>61</v>
      </c>
      <c r="D39" s="142">
        <v>0.6</v>
      </c>
      <c r="E39" s="129">
        <v>0.71689562032936005</v>
      </c>
      <c r="F39" s="129">
        <v>9.4381749605204152E-5</v>
      </c>
      <c r="G39" s="44"/>
      <c r="H39" s="45">
        <v>0.71782999999999997</v>
      </c>
      <c r="I39" s="197">
        <v>5.0000000000000002E-5</v>
      </c>
      <c r="J39" s="143"/>
      <c r="K39" s="197">
        <v>0.71797999999999995</v>
      </c>
      <c r="L39" s="197">
        <v>4.0000000000000003E-5</v>
      </c>
      <c r="M39" s="207"/>
      <c r="N39" s="82"/>
      <c r="O39" s="82"/>
      <c r="P39" s="82"/>
      <c r="Q39" s="82"/>
      <c r="R39" s="82"/>
    </row>
    <row r="40" spans="1:18" x14ac:dyDescent="0.3">
      <c r="A40" s="44" t="s">
        <v>66</v>
      </c>
      <c r="B40" s="43" t="s">
        <v>233</v>
      </c>
      <c r="C40" s="44" t="s">
        <v>61</v>
      </c>
      <c r="D40" s="142">
        <v>0.8</v>
      </c>
      <c r="E40" s="129">
        <v>0.717706255451942</v>
      </c>
      <c r="F40" s="129">
        <v>1.020590712015456E-4</v>
      </c>
      <c r="G40" s="44"/>
      <c r="H40" s="45">
        <v>0.71926000000000001</v>
      </c>
      <c r="I40" s="197">
        <v>5.0000000000000002E-5</v>
      </c>
      <c r="J40" s="143"/>
      <c r="K40" s="197">
        <v>0.71955000000000002</v>
      </c>
      <c r="L40" s="197">
        <v>4.0000000000000003E-5</v>
      </c>
      <c r="M40" s="207"/>
      <c r="N40" s="82"/>
      <c r="O40" s="82"/>
      <c r="P40" s="82"/>
      <c r="Q40" s="82"/>
      <c r="R40" s="82"/>
    </row>
    <row r="41" spans="1:18" x14ac:dyDescent="0.3">
      <c r="A41" s="44" t="s">
        <v>68</v>
      </c>
      <c r="B41" s="43" t="s">
        <v>234</v>
      </c>
      <c r="C41" s="44" t="s">
        <v>61</v>
      </c>
      <c r="D41" s="142">
        <v>1</v>
      </c>
      <c r="E41" s="129">
        <v>0.71810204696626601</v>
      </c>
      <c r="F41" s="129">
        <v>1.089731686828798E-4</v>
      </c>
      <c r="G41" s="44"/>
      <c r="H41" s="45">
        <v>0.71740999999999999</v>
      </c>
      <c r="I41" s="197">
        <v>5.0000000000000002E-5</v>
      </c>
      <c r="J41" s="143"/>
      <c r="K41" s="197">
        <v>0.71777000000000002</v>
      </c>
      <c r="L41" s="197">
        <v>4.0000000000000003E-5</v>
      </c>
      <c r="M41" s="207"/>
      <c r="N41" s="82"/>
      <c r="O41" s="82"/>
      <c r="P41" s="82"/>
      <c r="Q41" s="82"/>
      <c r="R41" s="82"/>
    </row>
    <row r="42" spans="1:18" x14ac:dyDescent="0.3">
      <c r="A42" s="44" t="s">
        <v>70</v>
      </c>
      <c r="B42" s="43" t="s">
        <v>235</v>
      </c>
      <c r="C42" s="44" t="s">
        <v>61</v>
      </c>
      <c r="D42" s="142">
        <v>1.2</v>
      </c>
      <c r="E42" s="129">
        <v>0.71951891051508299</v>
      </c>
      <c r="F42" s="129">
        <v>6.9661397872775832E-5</v>
      </c>
      <c r="G42" s="44"/>
      <c r="H42" s="45">
        <v>0.71962999999999999</v>
      </c>
      <c r="I42" s="197">
        <v>5.0000000000000002E-5</v>
      </c>
      <c r="J42" s="143"/>
      <c r="K42" s="197">
        <v>0.71094000000000002</v>
      </c>
      <c r="L42" s="197">
        <v>4.0000000000000003E-5</v>
      </c>
      <c r="M42" s="207"/>
      <c r="N42" s="82"/>
      <c r="O42" s="82"/>
      <c r="P42" s="82"/>
      <c r="Q42" s="82"/>
      <c r="R42" s="82"/>
    </row>
    <row r="43" spans="1:18" x14ac:dyDescent="0.3">
      <c r="A43" s="44" t="s">
        <v>72</v>
      </c>
      <c r="B43" s="43" t="s">
        <v>236</v>
      </c>
      <c r="C43" s="44" t="s">
        <v>43</v>
      </c>
      <c r="D43" s="142">
        <v>1.4</v>
      </c>
      <c r="E43" s="129">
        <v>0.72167844023762895</v>
      </c>
      <c r="F43" s="129">
        <v>9.6162100866112153E-5</v>
      </c>
      <c r="G43" s="44"/>
      <c r="H43" s="45">
        <v>0.71916000000000002</v>
      </c>
      <c r="I43" s="197">
        <v>6.0000000000000002E-5</v>
      </c>
      <c r="J43" s="143"/>
      <c r="K43" s="197">
        <v>0.72001999999999999</v>
      </c>
      <c r="L43" s="197">
        <v>4.0000000000000003E-5</v>
      </c>
      <c r="M43" s="207"/>
      <c r="N43" s="82"/>
      <c r="O43" s="82"/>
      <c r="P43" s="82"/>
      <c r="Q43" s="82"/>
      <c r="R43" s="82"/>
    </row>
    <row r="44" spans="1:18" x14ac:dyDescent="0.3">
      <c r="A44" s="44" t="s">
        <v>74</v>
      </c>
      <c r="B44" s="43" t="s">
        <v>237</v>
      </c>
      <c r="C44" s="44" t="s">
        <v>43</v>
      </c>
      <c r="D44" s="142">
        <v>1.6</v>
      </c>
      <c r="E44" s="129">
        <v>0.721353002816848</v>
      </c>
      <c r="F44" s="129">
        <v>1.0720938393654458E-4</v>
      </c>
      <c r="G44" s="44"/>
      <c r="H44" s="45">
        <v>0.71877999999999997</v>
      </c>
      <c r="I44" s="197">
        <v>6.9999999999999994E-5</v>
      </c>
      <c r="J44" s="143"/>
      <c r="K44" s="197">
        <v>0.71997999999999995</v>
      </c>
      <c r="L44" s="197">
        <v>6.9999999999999994E-5</v>
      </c>
      <c r="M44" s="207"/>
      <c r="N44" s="82"/>
      <c r="O44" s="82"/>
      <c r="P44" s="82"/>
      <c r="Q44" s="82"/>
      <c r="R44" s="82"/>
    </row>
    <row r="45" spans="1:18" x14ac:dyDescent="0.3">
      <c r="A45" s="44" t="s">
        <v>76</v>
      </c>
      <c r="B45" s="43" t="s">
        <v>238</v>
      </c>
      <c r="C45" s="44" t="s">
        <v>43</v>
      </c>
      <c r="D45" s="142">
        <v>1.8</v>
      </c>
      <c r="E45" s="129">
        <v>0.72295445470699304</v>
      </c>
      <c r="F45" s="129">
        <v>1.0498668813585674E-4</v>
      </c>
      <c r="G45" s="44"/>
      <c r="H45" s="45">
        <v>0.71762000000000004</v>
      </c>
      <c r="I45" s="197">
        <v>6.0000000000000002E-5</v>
      </c>
      <c r="J45" s="143"/>
      <c r="K45" s="197">
        <v>0.71813000000000005</v>
      </c>
      <c r="L45" s="197">
        <v>4.0000000000000003E-5</v>
      </c>
      <c r="M45" s="207"/>
      <c r="N45" s="82"/>
      <c r="O45" s="82"/>
      <c r="P45" s="82"/>
      <c r="Q45" s="82"/>
      <c r="R45" s="82"/>
    </row>
    <row r="46" spans="1:18" x14ac:dyDescent="0.3">
      <c r="A46" s="44" t="s">
        <v>78</v>
      </c>
      <c r="B46" s="43" t="s">
        <v>239</v>
      </c>
      <c r="C46" s="44" t="s">
        <v>43</v>
      </c>
      <c r="D46" s="142">
        <v>2</v>
      </c>
      <c r="E46" s="129">
        <v>0.72178198125096305</v>
      </c>
      <c r="F46" s="129">
        <v>1.1456457225156961E-4</v>
      </c>
      <c r="G46" s="44"/>
      <c r="H46" s="45">
        <v>0.71664000000000005</v>
      </c>
      <c r="I46" s="197">
        <v>6.0000000000000002E-5</v>
      </c>
      <c r="J46" s="143"/>
      <c r="K46" s="197">
        <v>0.71725000000000005</v>
      </c>
      <c r="L46" s="197">
        <v>5.0000000000000002E-5</v>
      </c>
      <c r="M46" s="207"/>
      <c r="N46" s="82"/>
      <c r="O46" s="82"/>
      <c r="P46" s="82"/>
      <c r="Q46" s="82"/>
      <c r="R46" s="82"/>
    </row>
    <row r="47" spans="1:18" x14ac:dyDescent="0.3">
      <c r="A47" s="44" t="s">
        <v>80</v>
      </c>
      <c r="B47" s="43" t="s">
        <v>240</v>
      </c>
      <c r="C47" s="44" t="s">
        <v>43</v>
      </c>
      <c r="D47" s="142">
        <v>2.2000000000000002</v>
      </c>
      <c r="E47" s="129">
        <v>0.72021517731408602</v>
      </c>
      <c r="F47" s="129">
        <v>1.0181748408678928E-4</v>
      </c>
      <c r="G47" s="44"/>
      <c r="H47" s="45">
        <v>0.71655999999999997</v>
      </c>
      <c r="I47" s="197">
        <v>6.0000000000000002E-5</v>
      </c>
      <c r="J47" s="143"/>
      <c r="K47" s="197">
        <v>0.71706000000000003</v>
      </c>
      <c r="L47" s="197">
        <v>3.0000000000000001E-5</v>
      </c>
      <c r="M47" s="207"/>
      <c r="N47" s="82"/>
      <c r="O47" s="82"/>
      <c r="P47" s="82"/>
      <c r="Q47" s="82"/>
      <c r="R47" s="82"/>
    </row>
    <row r="48" spans="1:18" x14ac:dyDescent="0.3">
      <c r="A48" s="44" t="s">
        <v>82</v>
      </c>
      <c r="B48" s="43" t="s">
        <v>241</v>
      </c>
      <c r="C48" s="44" t="s">
        <v>43</v>
      </c>
      <c r="D48" s="142">
        <v>2.4</v>
      </c>
      <c r="E48" s="129">
        <v>0.72089086833746396</v>
      </c>
      <c r="F48" s="129">
        <v>1.0617736020155901E-4</v>
      </c>
      <c r="G48" s="44"/>
      <c r="H48" s="45">
        <v>0.71926999999999996</v>
      </c>
      <c r="I48" s="197">
        <v>6.0000000000000002E-5</v>
      </c>
      <c r="J48" s="143"/>
      <c r="K48" s="203">
        <v>0.72</v>
      </c>
      <c r="L48" s="197">
        <v>4.0000000000000003E-5</v>
      </c>
      <c r="M48" s="207"/>
      <c r="N48" s="82"/>
      <c r="O48" s="82"/>
      <c r="P48" s="82"/>
      <c r="Q48" s="82"/>
      <c r="R48" s="82"/>
    </row>
    <row r="49" spans="1:18" x14ac:dyDescent="0.3">
      <c r="A49" s="44" t="s">
        <v>84</v>
      </c>
      <c r="B49" s="43" t="s">
        <v>242</v>
      </c>
      <c r="C49" s="44" t="s">
        <v>43</v>
      </c>
      <c r="D49" s="142">
        <v>2.6</v>
      </c>
      <c r="E49" s="129">
        <v>0.72004489017689699</v>
      </c>
      <c r="F49" s="129">
        <v>1.1132855455459182E-4</v>
      </c>
      <c r="G49" s="44"/>
      <c r="H49" s="45">
        <v>0.72236999999999996</v>
      </c>
      <c r="I49" s="197">
        <v>6.0000000000000002E-5</v>
      </c>
      <c r="J49" s="143"/>
      <c r="K49" s="197">
        <v>0.72382000000000002</v>
      </c>
      <c r="L49" s="197">
        <v>5.0000000000000002E-5</v>
      </c>
      <c r="M49" s="207"/>
      <c r="N49" s="82"/>
      <c r="O49" s="82"/>
      <c r="P49" s="82"/>
      <c r="Q49" s="82"/>
      <c r="R49" s="82"/>
    </row>
    <row r="50" spans="1:18" x14ac:dyDescent="0.3">
      <c r="A50" s="44" t="s">
        <v>86</v>
      </c>
      <c r="B50" s="43" t="s">
        <v>243</v>
      </c>
      <c r="C50" s="44" t="s">
        <v>43</v>
      </c>
      <c r="D50" s="28">
        <v>2.8</v>
      </c>
      <c r="E50" s="129">
        <v>0.71955094999330704</v>
      </c>
      <c r="F50" s="129">
        <v>1.1565124054079158E-4</v>
      </c>
      <c r="G50" s="143"/>
      <c r="H50" s="45">
        <v>0.72440000000000004</v>
      </c>
      <c r="I50" s="197">
        <v>5.0000000000000002E-5</v>
      </c>
      <c r="J50" s="143"/>
      <c r="K50" s="197">
        <v>0.72430000000000005</v>
      </c>
      <c r="L50" s="197">
        <v>5.0000000000000002E-5</v>
      </c>
      <c r="M50" s="207"/>
      <c r="N50" s="82"/>
      <c r="O50" s="82"/>
      <c r="P50" s="82"/>
      <c r="Q50" s="82"/>
      <c r="R50" s="82"/>
    </row>
    <row r="51" spans="1:18" x14ac:dyDescent="0.3">
      <c r="A51" s="44"/>
      <c r="B51" s="44"/>
      <c r="C51" s="44"/>
      <c r="D51" s="32"/>
      <c r="E51" s="143"/>
      <c r="F51" s="143"/>
      <c r="G51" s="143"/>
      <c r="H51" s="44"/>
      <c r="I51" s="143"/>
      <c r="J51" s="143"/>
      <c r="K51" s="143"/>
      <c r="L51" s="143"/>
      <c r="M51" s="207"/>
      <c r="N51" s="82"/>
      <c r="O51" s="82"/>
      <c r="P51" s="82"/>
      <c r="Q51" s="82"/>
      <c r="R51" s="82"/>
    </row>
    <row r="52" spans="1:18" x14ac:dyDescent="0.3">
      <c r="A52" s="44" t="s">
        <v>88</v>
      </c>
      <c r="B52" s="43" t="s">
        <v>244</v>
      </c>
      <c r="C52" s="44" t="s">
        <v>43</v>
      </c>
      <c r="D52" s="28">
        <v>3.2</v>
      </c>
      <c r="E52" s="129">
        <v>0.71553760331661598</v>
      </c>
      <c r="F52" s="129">
        <v>9.484796234085507E-5</v>
      </c>
      <c r="G52" s="143"/>
      <c r="H52" s="45">
        <v>0.71509</v>
      </c>
      <c r="I52" s="197">
        <v>9.0000000000000006E-5</v>
      </c>
      <c r="J52" s="143"/>
      <c r="K52" s="197">
        <v>0.71506999999999998</v>
      </c>
      <c r="L52" s="197">
        <v>6.9999999999999994E-5</v>
      </c>
      <c r="M52" s="207"/>
      <c r="N52" s="82"/>
      <c r="O52" s="82"/>
      <c r="P52" s="82"/>
      <c r="Q52" s="82"/>
      <c r="R52" s="82"/>
    </row>
    <row r="53" spans="1:18" x14ac:dyDescent="0.3">
      <c r="A53" s="44" t="s">
        <v>90</v>
      </c>
      <c r="B53" s="43" t="s">
        <v>245</v>
      </c>
      <c r="C53" s="44" t="s">
        <v>43</v>
      </c>
      <c r="D53" s="28">
        <v>3.55</v>
      </c>
      <c r="E53" s="129">
        <v>0.71466038082917505</v>
      </c>
      <c r="F53" s="129">
        <v>6.747338486120456E-5</v>
      </c>
      <c r="G53" s="143"/>
      <c r="H53" s="45">
        <v>0.71447000000000005</v>
      </c>
      <c r="I53" s="197">
        <v>9.0000000000000006E-5</v>
      </c>
      <c r="J53" s="143"/>
      <c r="K53" s="197">
        <v>0.71433000000000002</v>
      </c>
      <c r="L53" s="197">
        <v>9.0000000000000006E-5</v>
      </c>
      <c r="M53" s="207"/>
      <c r="N53" s="82"/>
      <c r="O53" s="82"/>
      <c r="P53" s="82"/>
      <c r="Q53" s="82"/>
      <c r="R53" s="82"/>
    </row>
    <row r="54" spans="1:18" x14ac:dyDescent="0.3">
      <c r="A54" s="44" t="s">
        <v>92</v>
      </c>
      <c r="B54" s="43" t="s">
        <v>246</v>
      </c>
      <c r="C54" s="44" t="s">
        <v>43</v>
      </c>
      <c r="D54" s="28">
        <v>3.95</v>
      </c>
      <c r="E54" s="129">
        <v>0.71836269373277195</v>
      </c>
      <c r="F54" s="129">
        <v>9.152102198830547E-5</v>
      </c>
      <c r="G54" s="143"/>
      <c r="H54" s="45">
        <v>0.71518000000000004</v>
      </c>
      <c r="I54" s="197">
        <v>9.0000000000000006E-5</v>
      </c>
      <c r="J54" s="143"/>
      <c r="K54" s="197">
        <v>0.71513000000000004</v>
      </c>
      <c r="L54" s="197">
        <v>9.0000000000000006E-5</v>
      </c>
      <c r="M54" s="207"/>
      <c r="N54" s="82"/>
      <c r="O54" s="82"/>
      <c r="P54" s="82"/>
      <c r="Q54" s="82"/>
      <c r="R54" s="82"/>
    </row>
    <row r="55" spans="1:18" x14ac:dyDescent="0.3">
      <c r="A55" s="44" t="s">
        <v>94</v>
      </c>
      <c r="B55" s="43" t="s">
        <v>247</v>
      </c>
      <c r="C55" s="44" t="s">
        <v>43</v>
      </c>
      <c r="D55" s="28">
        <v>4.7</v>
      </c>
      <c r="E55" s="129">
        <v>0.71621147788560002</v>
      </c>
      <c r="F55" s="129">
        <v>6.3402975514006502E-5</v>
      </c>
      <c r="G55" s="143"/>
      <c r="H55" s="45">
        <v>0.71472000000000002</v>
      </c>
      <c r="I55" s="197">
        <v>1.1E-4</v>
      </c>
      <c r="J55" s="143"/>
      <c r="K55" s="203">
        <v>0.71479999999999999</v>
      </c>
      <c r="L55" s="197">
        <v>6.0000000000000002E-5</v>
      </c>
      <c r="M55" s="207"/>
      <c r="N55" s="82"/>
      <c r="O55" s="82"/>
      <c r="P55" s="82"/>
      <c r="Q55" s="82"/>
      <c r="R55" s="82"/>
    </row>
    <row r="56" spans="1:18" x14ac:dyDescent="0.3">
      <c r="A56" s="44" t="s">
        <v>96</v>
      </c>
      <c r="B56" s="43" t="s">
        <v>248</v>
      </c>
      <c r="C56" s="44" t="s">
        <v>43</v>
      </c>
      <c r="D56" s="28">
        <v>5.25</v>
      </c>
      <c r="E56" s="129">
        <v>0.71854756500013095</v>
      </c>
      <c r="F56" s="129">
        <v>5.815742871669993E-5</v>
      </c>
      <c r="G56" s="143"/>
      <c r="H56" s="45">
        <v>0.71455999999999997</v>
      </c>
      <c r="I56" s="197">
        <v>9.0000000000000006E-5</v>
      </c>
      <c r="J56" s="143"/>
      <c r="K56" s="197">
        <v>0.71457000000000004</v>
      </c>
      <c r="L56" s="197">
        <v>6.0000000000000002E-5</v>
      </c>
      <c r="M56" s="207"/>
      <c r="N56" s="82"/>
      <c r="O56" s="82"/>
      <c r="P56" s="82"/>
      <c r="Q56" s="82"/>
      <c r="R56" s="82"/>
    </row>
    <row r="57" spans="1:18" x14ac:dyDescent="0.3">
      <c r="A57" s="44" t="s">
        <v>98</v>
      </c>
      <c r="B57" s="43" t="s">
        <v>249</v>
      </c>
      <c r="C57" s="44" t="s">
        <v>43</v>
      </c>
      <c r="D57" s="28">
        <v>6.65</v>
      </c>
      <c r="E57" s="129">
        <v>0.72065552401048305</v>
      </c>
      <c r="F57" s="129">
        <v>6.2049059694335007E-5</v>
      </c>
      <c r="G57" s="143"/>
      <c r="H57" s="45">
        <v>0.71442000000000005</v>
      </c>
      <c r="I57" s="197">
        <v>2.9E-4</v>
      </c>
      <c r="J57" s="143"/>
      <c r="K57" s="197">
        <v>0.71443999999999996</v>
      </c>
      <c r="L57" s="197">
        <v>5.0000000000000002E-5</v>
      </c>
      <c r="M57" s="207"/>
      <c r="N57" s="82"/>
      <c r="O57" s="82"/>
      <c r="P57" s="82"/>
      <c r="Q57" s="82"/>
      <c r="R57" s="82"/>
    </row>
    <row r="58" spans="1:18" x14ac:dyDescent="0.3">
      <c r="A58" s="44" t="s">
        <v>100</v>
      </c>
      <c r="B58" s="43" t="s">
        <v>250</v>
      </c>
      <c r="C58" s="44" t="s">
        <v>43</v>
      </c>
      <c r="D58" s="28">
        <v>8.3500000000000014</v>
      </c>
      <c r="E58" s="129">
        <v>0.71970043880440504</v>
      </c>
      <c r="F58" s="129">
        <v>1.225796343186699E-4</v>
      </c>
      <c r="G58" s="143"/>
      <c r="H58" s="45" t="s">
        <v>34</v>
      </c>
      <c r="I58" s="197" t="s">
        <v>34</v>
      </c>
      <c r="J58" s="143"/>
      <c r="K58" s="197">
        <v>0.71575999999999995</v>
      </c>
      <c r="L58" s="197">
        <v>4.0000000000000003E-5</v>
      </c>
      <c r="M58" s="207"/>
      <c r="N58" s="82"/>
      <c r="O58" s="82"/>
      <c r="P58" s="82"/>
      <c r="Q58" s="82"/>
      <c r="R58" s="82"/>
    </row>
    <row r="59" spans="1:18" x14ac:dyDescent="0.3">
      <c r="A59" s="44" t="s">
        <v>102</v>
      </c>
      <c r="B59" s="43" t="s">
        <v>251</v>
      </c>
      <c r="C59" s="44" t="s">
        <v>43</v>
      </c>
      <c r="D59" s="28">
        <v>9.4499999999999993</v>
      </c>
      <c r="E59" s="129">
        <v>0.71355759696045395</v>
      </c>
      <c r="F59" s="129">
        <v>5.4066384561699569E-5</v>
      </c>
      <c r="G59" s="143"/>
      <c r="H59" s="153">
        <v>0.71550000000000002</v>
      </c>
      <c r="I59" s="197">
        <v>3.8000000000000002E-4</v>
      </c>
      <c r="J59" s="143"/>
      <c r="K59" s="197">
        <v>0.71557000000000004</v>
      </c>
      <c r="L59" s="197">
        <v>5.0000000000000002E-5</v>
      </c>
      <c r="M59" s="207"/>
      <c r="N59" s="82"/>
      <c r="O59" s="82"/>
      <c r="P59" s="82"/>
      <c r="Q59" s="82"/>
      <c r="R59" s="82"/>
    </row>
    <row r="60" spans="1:18" x14ac:dyDescent="0.3">
      <c r="A60" s="44" t="s">
        <v>104</v>
      </c>
      <c r="B60" s="43" t="s">
        <v>252</v>
      </c>
      <c r="C60" s="44" t="s">
        <v>43</v>
      </c>
      <c r="D60" s="28">
        <v>12.5</v>
      </c>
      <c r="E60" s="129">
        <v>0.71392739723306498</v>
      </c>
      <c r="F60" s="129">
        <v>5.944969556870938E-5</v>
      </c>
      <c r="G60" s="143"/>
      <c r="H60" s="45">
        <v>0.71536</v>
      </c>
      <c r="I60" s="197">
        <v>6.9999999999999994E-5</v>
      </c>
      <c r="J60" s="143"/>
      <c r="K60" s="197">
        <v>0.71531999999999996</v>
      </c>
      <c r="L60" s="197">
        <v>6.0000000000000002E-5</v>
      </c>
      <c r="M60" s="207"/>
      <c r="N60" s="82"/>
      <c r="O60" s="82"/>
      <c r="P60" s="82"/>
      <c r="Q60" s="82"/>
      <c r="R60" s="82"/>
    </row>
    <row r="61" spans="1:18" x14ac:dyDescent="0.3">
      <c r="A61" s="44" t="s">
        <v>106</v>
      </c>
      <c r="B61" s="43" t="s">
        <v>253</v>
      </c>
      <c r="C61" s="44" t="s">
        <v>43</v>
      </c>
      <c r="D61" s="28">
        <v>13.4</v>
      </c>
      <c r="E61" s="129">
        <v>0.71402434938419002</v>
      </c>
      <c r="F61" s="129">
        <v>5.8116399846290996E-5</v>
      </c>
      <c r="G61" s="143"/>
      <c r="H61" s="45">
        <v>0.71538999999999997</v>
      </c>
      <c r="I61" s="197">
        <v>9.0000000000000006E-5</v>
      </c>
      <c r="J61" s="143"/>
      <c r="K61" s="197">
        <v>0.71538999999999997</v>
      </c>
      <c r="L61" s="197">
        <v>5.0000000000000002E-5</v>
      </c>
      <c r="M61" s="207"/>
      <c r="N61" s="82"/>
      <c r="O61" s="82"/>
      <c r="P61" s="82"/>
      <c r="Q61" s="82"/>
      <c r="R61" s="82"/>
    </row>
    <row r="62" spans="1:18" x14ac:dyDescent="0.3">
      <c r="A62" s="44" t="s">
        <v>108</v>
      </c>
      <c r="B62" s="43" t="s">
        <v>254</v>
      </c>
      <c r="C62" s="44" t="s">
        <v>43</v>
      </c>
      <c r="D62" s="28">
        <v>16.25</v>
      </c>
      <c r="E62" s="129">
        <v>0.71514587396601403</v>
      </c>
      <c r="F62" s="129">
        <v>6.6863652368263061E-5</v>
      </c>
      <c r="G62" s="143"/>
      <c r="H62" s="45">
        <v>0.71772000000000002</v>
      </c>
      <c r="I62" s="197">
        <v>6.9999999999999994E-5</v>
      </c>
      <c r="J62" s="143"/>
      <c r="K62" s="197">
        <v>0.71711000000000003</v>
      </c>
      <c r="L62" s="197">
        <v>5.0000000000000002E-5</v>
      </c>
      <c r="M62" s="207"/>
      <c r="N62" s="82"/>
      <c r="O62" s="82"/>
      <c r="P62" s="82"/>
      <c r="Q62" s="82"/>
      <c r="R62" s="82"/>
    </row>
    <row r="63" spans="1:18" x14ac:dyDescent="0.3">
      <c r="A63" s="140"/>
      <c r="B63" s="140"/>
      <c r="C63" s="140"/>
      <c r="D63" s="140"/>
      <c r="E63" s="140"/>
      <c r="F63" s="140"/>
      <c r="G63" s="140"/>
      <c r="H63" s="140"/>
      <c r="I63" s="208"/>
      <c r="J63" s="208"/>
      <c r="K63" s="208"/>
      <c r="L63" s="208"/>
      <c r="M63" s="207"/>
      <c r="N63" s="82"/>
      <c r="O63" s="82"/>
      <c r="P63" s="82"/>
      <c r="Q63" s="82"/>
      <c r="R63" s="82"/>
    </row>
    <row r="64" spans="1:18" x14ac:dyDescent="0.3">
      <c r="A64" s="24" t="s">
        <v>341</v>
      </c>
      <c r="B64" s="26" t="s">
        <v>342</v>
      </c>
      <c r="C64" s="7" t="s">
        <v>390</v>
      </c>
      <c r="D64" s="28">
        <v>17.649999999999999</v>
      </c>
      <c r="E64" s="129">
        <v>0.72585571814678196</v>
      </c>
      <c r="F64" s="129">
        <v>4.6409373223263095E-5</v>
      </c>
      <c r="G64" s="140"/>
      <c r="H64" s="141" t="s">
        <v>34</v>
      </c>
      <c r="I64" s="209" t="s">
        <v>34</v>
      </c>
      <c r="J64" s="208"/>
      <c r="K64" s="209" t="s">
        <v>34</v>
      </c>
      <c r="L64" s="209" t="s">
        <v>34</v>
      </c>
      <c r="M64" s="207"/>
      <c r="N64" s="82"/>
      <c r="O64" s="82"/>
      <c r="P64" s="82"/>
      <c r="Q64" s="82"/>
      <c r="R64" s="82"/>
    </row>
    <row r="65" spans="1:18" x14ac:dyDescent="0.3">
      <c r="A65" s="23" t="s">
        <v>343</v>
      </c>
      <c r="B65" s="26" t="s">
        <v>344</v>
      </c>
      <c r="C65" s="7" t="s">
        <v>390</v>
      </c>
      <c r="D65" s="28">
        <v>20.05</v>
      </c>
      <c r="E65" s="129">
        <v>0.71429362064694202</v>
      </c>
      <c r="F65" s="129">
        <v>5.1098221799460096E-5</v>
      </c>
      <c r="G65" s="140"/>
      <c r="H65" s="141" t="s">
        <v>34</v>
      </c>
      <c r="I65" s="209" t="s">
        <v>34</v>
      </c>
      <c r="J65" s="208"/>
      <c r="K65" s="209" t="s">
        <v>34</v>
      </c>
      <c r="L65" s="209" t="s">
        <v>34</v>
      </c>
      <c r="M65" s="207"/>
      <c r="N65" s="82"/>
      <c r="O65" s="82"/>
      <c r="P65" s="82"/>
      <c r="Q65" s="82"/>
      <c r="R65" s="82"/>
    </row>
    <row r="66" spans="1:18" x14ac:dyDescent="0.3">
      <c r="A66" s="23" t="s">
        <v>345</v>
      </c>
      <c r="B66" s="26" t="s">
        <v>346</v>
      </c>
      <c r="C66" s="7" t="s">
        <v>390</v>
      </c>
      <c r="D66" s="28">
        <v>22.75</v>
      </c>
      <c r="E66" s="129">
        <v>0.71438175005617099</v>
      </c>
      <c r="F66" s="129">
        <v>4.9154088847133159E-5</v>
      </c>
      <c r="G66" s="140"/>
      <c r="H66" s="141" t="s">
        <v>34</v>
      </c>
      <c r="I66" s="209" t="s">
        <v>34</v>
      </c>
      <c r="J66" s="208"/>
      <c r="K66" s="209" t="s">
        <v>34</v>
      </c>
      <c r="L66" s="209" t="s">
        <v>34</v>
      </c>
      <c r="M66" s="207"/>
      <c r="N66" s="82"/>
      <c r="O66" s="82"/>
      <c r="P66" s="82"/>
      <c r="Q66" s="82"/>
      <c r="R66" s="82"/>
    </row>
    <row r="67" spans="1:18" x14ac:dyDescent="0.3">
      <c r="A67" s="23" t="s">
        <v>347</v>
      </c>
      <c r="B67" s="26" t="s">
        <v>348</v>
      </c>
      <c r="C67" s="7" t="s">
        <v>390</v>
      </c>
      <c r="D67" s="28">
        <v>25.85</v>
      </c>
      <c r="E67" s="129">
        <v>0.71675043915468195</v>
      </c>
      <c r="F67" s="129">
        <v>5.3685427273462439E-5</v>
      </c>
      <c r="G67" s="140"/>
      <c r="H67" s="141" t="s">
        <v>34</v>
      </c>
      <c r="I67" s="209" t="s">
        <v>34</v>
      </c>
      <c r="J67" s="208"/>
      <c r="K67" s="209" t="s">
        <v>34</v>
      </c>
      <c r="L67" s="209" t="s">
        <v>34</v>
      </c>
      <c r="M67" s="207"/>
      <c r="N67" s="82"/>
      <c r="O67" s="82"/>
      <c r="P67" s="82"/>
      <c r="Q67" s="82"/>
      <c r="R67" s="82"/>
    </row>
    <row r="68" spans="1:18" x14ac:dyDescent="0.3">
      <c r="A68" s="24" t="s">
        <v>349</v>
      </c>
      <c r="B68" s="26" t="s">
        <v>350</v>
      </c>
      <c r="C68" s="7" t="s">
        <v>391</v>
      </c>
      <c r="D68" s="28">
        <v>26.25</v>
      </c>
      <c r="E68" s="129">
        <v>0.71701372451863399</v>
      </c>
      <c r="F68" s="129">
        <v>6.4165310079421456E-5</v>
      </c>
      <c r="G68" s="140"/>
      <c r="H68" s="141" t="s">
        <v>34</v>
      </c>
      <c r="I68" s="209" t="s">
        <v>34</v>
      </c>
      <c r="J68" s="208"/>
      <c r="K68" s="209" t="s">
        <v>34</v>
      </c>
      <c r="L68" s="209" t="s">
        <v>34</v>
      </c>
      <c r="M68" s="207"/>
      <c r="N68" s="82"/>
      <c r="O68" s="82"/>
      <c r="P68" s="82"/>
      <c r="Q68" s="82"/>
      <c r="R68" s="82"/>
    </row>
    <row r="69" spans="1:18" x14ac:dyDescent="0.3">
      <c r="A69" s="24" t="s">
        <v>351</v>
      </c>
      <c r="B69" s="26" t="s">
        <v>352</v>
      </c>
      <c r="C69" s="7" t="s">
        <v>391</v>
      </c>
      <c r="D69" s="28">
        <v>26.45</v>
      </c>
      <c r="E69" s="129">
        <v>0.71729939141315202</v>
      </c>
      <c r="F69" s="129">
        <v>5.6656787334367042E-5</v>
      </c>
      <c r="G69" s="140"/>
      <c r="H69" s="141" t="s">
        <v>34</v>
      </c>
      <c r="I69" s="209" t="s">
        <v>34</v>
      </c>
      <c r="J69" s="208"/>
      <c r="K69" s="209" t="s">
        <v>34</v>
      </c>
      <c r="L69" s="209" t="s">
        <v>34</v>
      </c>
      <c r="M69" s="207"/>
      <c r="N69" s="82"/>
      <c r="O69" s="82"/>
      <c r="P69" s="82"/>
      <c r="Q69" s="82"/>
      <c r="R69" s="82"/>
    </row>
    <row r="70" spans="1:18" x14ac:dyDescent="0.3">
      <c r="A70" s="24" t="s">
        <v>353</v>
      </c>
      <c r="B70" s="26" t="s">
        <v>354</v>
      </c>
      <c r="C70" s="7" t="s">
        <v>391</v>
      </c>
      <c r="D70" s="28">
        <v>27.85</v>
      </c>
      <c r="E70" s="129">
        <v>0.71475008491030301</v>
      </c>
      <c r="F70" s="129">
        <v>5.8357162453166022E-5</v>
      </c>
      <c r="G70" s="140"/>
      <c r="H70" s="141" t="s">
        <v>34</v>
      </c>
      <c r="I70" s="209" t="s">
        <v>34</v>
      </c>
      <c r="J70" s="208"/>
      <c r="K70" s="209" t="s">
        <v>34</v>
      </c>
      <c r="L70" s="209" t="s">
        <v>34</v>
      </c>
      <c r="M70" s="207"/>
      <c r="N70" s="82"/>
      <c r="O70" s="82"/>
      <c r="P70" s="82"/>
      <c r="Q70" s="82"/>
      <c r="R70" s="82"/>
    </row>
    <row r="71" spans="1:18" x14ac:dyDescent="0.3">
      <c r="A71" s="24" t="s">
        <v>355</v>
      </c>
      <c r="B71" s="26" t="s">
        <v>356</v>
      </c>
      <c r="C71" s="7" t="s">
        <v>391</v>
      </c>
      <c r="D71" s="28">
        <v>28.55</v>
      </c>
      <c r="E71" s="129">
        <v>0.72048208781796497</v>
      </c>
      <c r="F71" s="129">
        <v>5.7882961175001569E-5</v>
      </c>
      <c r="G71" s="140"/>
      <c r="H71" s="141" t="s">
        <v>34</v>
      </c>
      <c r="I71" s="209" t="s">
        <v>34</v>
      </c>
      <c r="J71" s="208"/>
      <c r="K71" s="209" t="s">
        <v>34</v>
      </c>
      <c r="L71" s="209" t="s">
        <v>34</v>
      </c>
      <c r="M71" s="207"/>
      <c r="N71" s="82"/>
      <c r="O71" s="82"/>
      <c r="P71" s="82"/>
      <c r="Q71" s="82"/>
      <c r="R71" s="82"/>
    </row>
    <row r="72" spans="1:18" x14ac:dyDescent="0.3">
      <c r="A72" s="24" t="s">
        <v>357</v>
      </c>
      <c r="B72" s="26" t="s">
        <v>358</v>
      </c>
      <c r="C72" s="7" t="s">
        <v>391</v>
      </c>
      <c r="D72" s="28">
        <v>28.95</v>
      </c>
      <c r="E72" s="129">
        <v>0.71758375336980096</v>
      </c>
      <c r="F72" s="129">
        <v>9.6487339714863512E-5</v>
      </c>
      <c r="G72" s="140"/>
      <c r="H72" s="141" t="s">
        <v>34</v>
      </c>
      <c r="I72" s="209" t="s">
        <v>34</v>
      </c>
      <c r="J72" s="208"/>
      <c r="K72" s="209" t="s">
        <v>34</v>
      </c>
      <c r="L72" s="209" t="s">
        <v>34</v>
      </c>
      <c r="M72" s="207"/>
      <c r="N72" s="82"/>
      <c r="O72" s="82"/>
      <c r="P72" s="82"/>
      <c r="Q72" s="82"/>
      <c r="R72" s="82"/>
    </row>
    <row r="73" spans="1:18" x14ac:dyDescent="0.3">
      <c r="A73" s="24" t="s">
        <v>359</v>
      </c>
      <c r="B73" s="26" t="s">
        <v>360</v>
      </c>
      <c r="C73" s="7" t="s">
        <v>391</v>
      </c>
      <c r="D73" s="28">
        <v>29.55</v>
      </c>
      <c r="E73" s="129">
        <v>0.71876526710371302</v>
      </c>
      <c r="F73" s="129">
        <v>5.6802197159905592E-5</v>
      </c>
      <c r="G73" s="140"/>
      <c r="H73" s="141" t="s">
        <v>34</v>
      </c>
      <c r="I73" s="141" t="s">
        <v>34</v>
      </c>
      <c r="J73" s="140"/>
      <c r="K73" s="141" t="s">
        <v>34</v>
      </c>
      <c r="L73" s="141" t="s">
        <v>34</v>
      </c>
      <c r="M73" s="82"/>
      <c r="N73" s="82"/>
      <c r="O73" s="82"/>
      <c r="P73" s="82"/>
      <c r="Q73" s="82"/>
      <c r="R73" s="82"/>
    </row>
    <row r="74" spans="1:18" x14ac:dyDescent="0.3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82"/>
      <c r="N74" s="82"/>
      <c r="O74" s="82"/>
      <c r="P74" s="82"/>
      <c r="Q74" s="82"/>
      <c r="R74" s="82"/>
    </row>
    <row r="75" spans="1:18" s="82" customFormat="1" ht="15.6" x14ac:dyDescent="0.3">
      <c r="A75" s="19" t="s">
        <v>392</v>
      </c>
      <c r="B75" s="145"/>
      <c r="C75" s="146"/>
      <c r="D75" s="133"/>
      <c r="E75" s="147" t="s">
        <v>326</v>
      </c>
      <c r="F75" s="147"/>
      <c r="G75" s="146"/>
      <c r="H75" s="272" t="s">
        <v>309</v>
      </c>
      <c r="I75" s="272"/>
      <c r="J75" s="144"/>
      <c r="K75" s="147" t="s">
        <v>310</v>
      </c>
      <c r="L75" s="148"/>
    </row>
    <row r="76" spans="1:18" x14ac:dyDescent="0.3">
      <c r="A76" s="140"/>
      <c r="B76" s="140"/>
      <c r="C76" s="140"/>
      <c r="D76" s="140"/>
      <c r="E76" s="140"/>
      <c r="F76" s="140"/>
      <c r="G76" s="140"/>
      <c r="H76" s="140"/>
      <c r="I76" s="140"/>
      <c r="J76" s="151"/>
      <c r="K76" s="140"/>
      <c r="L76" s="140"/>
    </row>
    <row r="77" spans="1:18" x14ac:dyDescent="0.3">
      <c r="A77" s="23" t="s">
        <v>372</v>
      </c>
      <c r="B77" s="23"/>
      <c r="C77" s="140"/>
      <c r="D77" s="140"/>
      <c r="E77" s="129">
        <v>0.70819364316992017</v>
      </c>
      <c r="F77" s="129">
        <v>3.7486910150287114E-5</v>
      </c>
      <c r="G77" s="140"/>
      <c r="H77" s="149">
        <v>0.70775999999999994</v>
      </c>
      <c r="I77" s="149">
        <v>8.0000000000000007E-5</v>
      </c>
      <c r="J77" s="144"/>
      <c r="K77" s="149">
        <v>0.70774000000000004</v>
      </c>
      <c r="L77" s="149">
        <v>5.0000000000000002E-5</v>
      </c>
      <c r="M77" s="82"/>
      <c r="N77" s="82"/>
      <c r="O77" s="82"/>
      <c r="P77" s="82"/>
      <c r="Q77" s="82"/>
      <c r="R77" s="82"/>
    </row>
    <row r="78" spans="1:18" x14ac:dyDescent="0.3">
      <c r="A78" s="23" t="s">
        <v>373</v>
      </c>
      <c r="B78" s="23"/>
      <c r="C78" s="140"/>
      <c r="D78" s="140"/>
      <c r="E78" s="129">
        <v>0.70810341031286395</v>
      </c>
      <c r="F78" s="129">
        <v>1.2160630129013721E-4</v>
      </c>
      <c r="G78" s="140"/>
      <c r="H78" s="140"/>
      <c r="I78" s="140"/>
      <c r="J78" s="151"/>
      <c r="K78" s="140"/>
      <c r="L78" s="140"/>
      <c r="M78" s="82"/>
      <c r="N78" s="82"/>
      <c r="O78" s="82"/>
      <c r="P78" s="82"/>
      <c r="Q78" s="82"/>
      <c r="R78" s="82"/>
    </row>
    <row r="79" spans="1:18" x14ac:dyDescent="0.3">
      <c r="A79" s="23" t="s">
        <v>374</v>
      </c>
      <c r="B79" s="23"/>
      <c r="C79" s="140"/>
      <c r="D79" s="140"/>
      <c r="E79" s="129">
        <v>0.70816360516186105</v>
      </c>
      <c r="F79" s="129">
        <v>1.279824147680765E-4</v>
      </c>
      <c r="G79" s="140"/>
      <c r="H79" s="140"/>
      <c r="I79" s="140"/>
      <c r="J79" s="151"/>
      <c r="K79" s="140"/>
      <c r="L79" s="140"/>
      <c r="M79" s="82"/>
      <c r="N79" s="82"/>
      <c r="O79" s="82"/>
      <c r="P79" s="82"/>
      <c r="Q79" s="82"/>
      <c r="R79" s="82"/>
    </row>
    <row r="80" spans="1:18" x14ac:dyDescent="0.3">
      <c r="A80" s="119" t="s">
        <v>375</v>
      </c>
      <c r="B80" s="119"/>
      <c r="C80" s="140"/>
      <c r="D80" s="140"/>
      <c r="E80" s="135">
        <v>0.70815355288154835</v>
      </c>
      <c r="F80" s="135">
        <v>4.5948649357142677E-5</v>
      </c>
      <c r="G80" s="140"/>
      <c r="H80" s="140"/>
      <c r="I80" s="140"/>
      <c r="J80" s="151"/>
      <c r="K80" s="140"/>
      <c r="L80" s="140"/>
      <c r="M80" s="82"/>
      <c r="N80" s="82"/>
      <c r="O80" s="82"/>
      <c r="P80" s="82"/>
      <c r="Q80" s="82"/>
      <c r="R80" s="82"/>
    </row>
    <row r="81" spans="1:18" x14ac:dyDescent="0.3">
      <c r="A81" s="124"/>
      <c r="B81" s="124"/>
      <c r="C81" s="150"/>
      <c r="D81" s="150"/>
      <c r="E81" s="123"/>
      <c r="F81" s="123"/>
      <c r="G81" s="150"/>
      <c r="H81" s="150"/>
      <c r="I81" s="150"/>
      <c r="J81" s="151"/>
      <c r="K81" s="150"/>
      <c r="L81" s="150"/>
    </row>
    <row r="82" spans="1:18" x14ac:dyDescent="0.3">
      <c r="A82" s="118"/>
      <c r="B82" s="118"/>
      <c r="C82" s="140"/>
      <c r="D82" s="140"/>
      <c r="E82" s="118"/>
      <c r="F82" s="118"/>
      <c r="G82" s="140"/>
      <c r="H82" s="140"/>
      <c r="I82" s="140"/>
      <c r="J82" s="151"/>
      <c r="K82" s="140"/>
      <c r="L82" s="140"/>
    </row>
    <row r="83" spans="1:18" x14ac:dyDescent="0.3">
      <c r="A83" s="23" t="s">
        <v>376</v>
      </c>
      <c r="B83" s="23"/>
      <c r="C83" s="140"/>
      <c r="D83" s="140"/>
      <c r="E83" s="129">
        <v>0.71151214541251995</v>
      </c>
      <c r="F83" s="129">
        <v>2.0834921446034608E-4</v>
      </c>
      <c r="G83" s="140"/>
      <c r="H83" s="149">
        <v>0.71033000000000002</v>
      </c>
      <c r="I83" s="149">
        <v>8.0000000000000007E-5</v>
      </c>
      <c r="J83" s="144"/>
      <c r="K83" s="152">
        <v>0.71020000000000005</v>
      </c>
      <c r="L83" s="149">
        <v>4.0000000000000003E-5</v>
      </c>
    </row>
    <row r="84" spans="1:18" x14ac:dyDescent="0.3">
      <c r="A84" s="23" t="s">
        <v>377</v>
      </c>
      <c r="B84" s="23"/>
      <c r="C84" s="140"/>
      <c r="D84" s="140"/>
      <c r="E84" s="129">
        <v>0.711458319755218</v>
      </c>
      <c r="F84" s="129">
        <v>6.3787937178053089E-5</v>
      </c>
      <c r="G84" s="140"/>
      <c r="H84" s="140"/>
      <c r="I84" s="140"/>
      <c r="J84" s="151"/>
      <c r="K84" s="140"/>
      <c r="L84" s="140"/>
    </row>
    <row r="85" spans="1:18" x14ac:dyDescent="0.3">
      <c r="A85" s="119" t="s">
        <v>378</v>
      </c>
      <c r="B85" s="119"/>
      <c r="C85" s="140"/>
      <c r="D85" s="140"/>
      <c r="E85" s="135">
        <v>0.71148523258386898</v>
      </c>
      <c r="F85" s="135">
        <v>3.8060487280026711E-5</v>
      </c>
      <c r="G85" s="140"/>
      <c r="H85" s="140"/>
      <c r="I85" s="140"/>
      <c r="J85" s="151"/>
      <c r="K85" s="140"/>
      <c r="L85" s="140"/>
    </row>
    <row r="86" spans="1:18" x14ac:dyDescent="0.3">
      <c r="A86" s="125"/>
      <c r="B86" s="125"/>
      <c r="C86" s="150"/>
      <c r="D86" s="150"/>
      <c r="E86" s="136"/>
      <c r="F86" s="136"/>
      <c r="G86" s="150"/>
      <c r="H86" s="150"/>
      <c r="I86" s="150"/>
      <c r="J86" s="151"/>
      <c r="K86" s="150"/>
      <c r="L86" s="150"/>
    </row>
    <row r="87" spans="1:18" x14ac:dyDescent="0.3">
      <c r="A87" s="115"/>
      <c r="B87" s="115"/>
      <c r="C87" s="140"/>
      <c r="D87" s="140"/>
      <c r="E87" s="129"/>
      <c r="F87" s="129"/>
      <c r="G87" s="140"/>
      <c r="H87" s="140"/>
      <c r="I87" s="140"/>
      <c r="J87" s="151"/>
      <c r="K87" s="140"/>
      <c r="L87" s="140"/>
    </row>
    <row r="88" spans="1:18" x14ac:dyDescent="0.3">
      <c r="A88" s="23" t="s">
        <v>379</v>
      </c>
      <c r="B88" s="23"/>
      <c r="C88" s="140"/>
      <c r="D88" s="140"/>
      <c r="E88" s="129">
        <v>0.7042541749473592</v>
      </c>
      <c r="F88" s="129">
        <v>4.214613056098606E-5</v>
      </c>
      <c r="G88" s="140"/>
      <c r="H88" s="140"/>
      <c r="I88" s="140"/>
      <c r="J88" s="151"/>
      <c r="K88" s="140"/>
      <c r="L88" s="140"/>
      <c r="M88" s="82"/>
      <c r="N88" s="82"/>
      <c r="O88" s="82"/>
      <c r="P88" s="82"/>
      <c r="Q88" s="82"/>
      <c r="R88" s="82"/>
    </row>
    <row r="89" spans="1:18" x14ac:dyDescent="0.3">
      <c r="A89" s="121" t="s">
        <v>380</v>
      </c>
      <c r="B89" s="121"/>
      <c r="C89" s="140"/>
      <c r="D89" s="140"/>
      <c r="E89" s="137">
        <v>0.70420530000000003</v>
      </c>
      <c r="F89" s="137">
        <v>7.6609398901338815E-6</v>
      </c>
      <c r="G89" s="140"/>
      <c r="H89" s="140"/>
      <c r="I89" s="140"/>
      <c r="J89" s="151"/>
      <c r="K89" s="140"/>
      <c r="L89" s="140"/>
      <c r="M89" s="82"/>
      <c r="N89" s="82"/>
      <c r="O89" s="82"/>
      <c r="P89" s="82"/>
      <c r="Q89" s="82"/>
      <c r="R89" s="82"/>
    </row>
    <row r="90" spans="1:18" x14ac:dyDescent="0.3">
      <c r="A90" s="126"/>
      <c r="B90" s="126"/>
      <c r="C90" s="150"/>
      <c r="D90" s="150"/>
      <c r="E90" s="136"/>
      <c r="F90" s="136"/>
      <c r="G90" s="150"/>
      <c r="H90" s="150"/>
      <c r="I90" s="150"/>
      <c r="J90" s="151"/>
      <c r="K90" s="150"/>
      <c r="L90" s="150"/>
      <c r="M90" s="82"/>
      <c r="N90" s="82"/>
      <c r="O90" s="82"/>
      <c r="P90" s="82"/>
      <c r="Q90" s="82"/>
      <c r="R90" s="82"/>
    </row>
    <row r="91" spans="1:18" x14ac:dyDescent="0.3">
      <c r="A91" s="118"/>
      <c r="B91" s="118"/>
      <c r="C91" s="140"/>
      <c r="D91" s="140"/>
      <c r="E91" s="118"/>
      <c r="F91" s="118"/>
      <c r="G91" s="140"/>
      <c r="H91" s="140"/>
      <c r="I91" s="140"/>
      <c r="J91" s="151"/>
      <c r="K91" s="140"/>
      <c r="L91" s="140"/>
      <c r="M91" s="82"/>
      <c r="N91" s="82"/>
      <c r="O91" s="82"/>
      <c r="P91" s="82"/>
      <c r="Q91" s="82"/>
      <c r="R91" s="82"/>
    </row>
    <row r="92" spans="1:18" x14ac:dyDescent="0.3">
      <c r="A92" s="7" t="s">
        <v>381</v>
      </c>
      <c r="B92" s="7"/>
      <c r="C92" s="140"/>
      <c r="D92" s="140"/>
      <c r="E92" s="129">
        <v>0.71385727771144802</v>
      </c>
      <c r="F92" s="129">
        <v>1.0280757462381623E-4</v>
      </c>
      <c r="G92" s="140"/>
      <c r="H92" s="140"/>
      <c r="I92" s="140"/>
      <c r="J92" s="151"/>
      <c r="K92" s="140"/>
      <c r="L92" s="140"/>
      <c r="M92" s="82"/>
      <c r="N92" s="82"/>
      <c r="O92" s="82"/>
      <c r="P92" s="82"/>
      <c r="Q92" s="82"/>
      <c r="R92" s="82"/>
    </row>
    <row r="93" spans="1:18" x14ac:dyDescent="0.3">
      <c r="A93" s="7" t="s">
        <v>382</v>
      </c>
      <c r="B93" s="7"/>
      <c r="C93" s="140"/>
      <c r="D93" s="140"/>
      <c r="E93" s="129">
        <v>0.71377887722672895</v>
      </c>
      <c r="F93" s="129">
        <v>3.8302277620708899E-5</v>
      </c>
      <c r="G93" s="140"/>
      <c r="H93" s="140"/>
      <c r="I93" s="140"/>
      <c r="J93" s="151"/>
      <c r="K93" s="140"/>
      <c r="L93" s="140"/>
      <c r="N93" s="82"/>
      <c r="O93" s="82"/>
      <c r="P93" s="82"/>
      <c r="Q93" s="82"/>
      <c r="R93" s="82"/>
    </row>
    <row r="94" spans="1:18" x14ac:dyDescent="0.3">
      <c r="A94" s="119" t="s">
        <v>383</v>
      </c>
      <c r="B94" s="119"/>
      <c r="C94" s="140"/>
      <c r="D94" s="140"/>
      <c r="E94" s="135">
        <v>0.71381807746908854</v>
      </c>
      <c r="F94" s="135">
        <v>5.5437514393171414E-5</v>
      </c>
      <c r="G94" s="140"/>
      <c r="H94" s="140"/>
      <c r="I94" s="140"/>
      <c r="J94" s="151"/>
      <c r="K94" s="140"/>
      <c r="L94" s="140"/>
      <c r="N94" s="82"/>
      <c r="O94" s="82"/>
      <c r="P94" s="82"/>
      <c r="Q94" s="82"/>
      <c r="R94" s="82"/>
    </row>
    <row r="95" spans="1:18" x14ac:dyDescent="0.3">
      <c r="A95" s="3"/>
      <c r="B95" s="3"/>
      <c r="C95" s="150"/>
      <c r="D95" s="150"/>
      <c r="E95" s="4"/>
      <c r="F95" s="4"/>
      <c r="G95" s="150"/>
      <c r="H95" s="150"/>
      <c r="I95" s="150"/>
      <c r="J95" s="151"/>
      <c r="K95" s="150"/>
      <c r="L95" s="150"/>
      <c r="N95" s="82"/>
      <c r="O95" s="82"/>
      <c r="P95" s="82"/>
      <c r="Q95" s="82"/>
      <c r="R95" s="82"/>
    </row>
    <row r="96" spans="1:18" x14ac:dyDescent="0.3">
      <c r="A96" s="127"/>
      <c r="B96" s="127"/>
      <c r="C96" s="140"/>
      <c r="D96" s="140"/>
      <c r="E96" s="138"/>
      <c r="F96" s="138"/>
      <c r="G96" s="140"/>
      <c r="H96" s="140"/>
      <c r="I96" s="140"/>
      <c r="J96" s="151"/>
      <c r="K96" s="140"/>
      <c r="L96" s="140"/>
      <c r="N96" s="82"/>
      <c r="O96" s="82"/>
      <c r="P96" s="82"/>
      <c r="Q96" s="82"/>
      <c r="R96" s="82"/>
    </row>
    <row r="97" spans="1:18" x14ac:dyDescent="0.3">
      <c r="A97" s="24" t="s">
        <v>384</v>
      </c>
      <c r="B97" s="24"/>
      <c r="C97" s="140"/>
      <c r="D97" s="140"/>
      <c r="E97" s="138">
        <v>0.71025864406776118</v>
      </c>
      <c r="F97" s="138">
        <v>1.0811497378070843E-4</v>
      </c>
      <c r="G97" s="140"/>
      <c r="H97" s="140"/>
      <c r="I97" s="140"/>
      <c r="J97" s="151"/>
      <c r="K97" s="140"/>
      <c r="L97" s="140"/>
      <c r="N97" s="82"/>
      <c r="O97" s="82"/>
      <c r="P97" s="82"/>
      <c r="Q97" s="82"/>
      <c r="R97" s="82"/>
    </row>
    <row r="98" spans="1:18" x14ac:dyDescent="0.3">
      <c r="A98" s="24" t="s">
        <v>385</v>
      </c>
      <c r="B98" s="24"/>
      <c r="C98" s="140"/>
      <c r="D98" s="140"/>
      <c r="E98" s="138">
        <v>0.71029403079982656</v>
      </c>
      <c r="F98" s="138">
        <v>6.0795720130019077E-6</v>
      </c>
      <c r="G98" s="140"/>
      <c r="H98" s="140"/>
      <c r="I98" s="140"/>
      <c r="J98" s="151"/>
      <c r="K98" s="140"/>
      <c r="L98" s="140"/>
      <c r="N98" s="82"/>
      <c r="O98" s="82"/>
      <c r="P98" s="82"/>
      <c r="Q98" s="82"/>
      <c r="R98" s="82"/>
    </row>
    <row r="99" spans="1:18" x14ac:dyDescent="0.3">
      <c r="A99" s="128" t="s">
        <v>386</v>
      </c>
      <c r="B99" s="128"/>
      <c r="C99" s="140"/>
      <c r="D99" s="140"/>
      <c r="E99" s="139">
        <v>0.71028779352226734</v>
      </c>
      <c r="F99" s="139">
        <v>3.2867570241233425E-4</v>
      </c>
      <c r="G99" s="140"/>
      <c r="H99" s="140"/>
      <c r="I99" s="140"/>
      <c r="J99" s="151"/>
      <c r="K99" s="140"/>
      <c r="L99" s="140"/>
      <c r="N99" s="82"/>
      <c r="O99" s="82"/>
      <c r="P99" s="82"/>
      <c r="Q99" s="82"/>
      <c r="R99" s="82"/>
    </row>
    <row r="100" spans="1:18" x14ac:dyDescent="0.3">
      <c r="A100" s="125"/>
      <c r="B100" s="125"/>
      <c r="C100" s="125"/>
      <c r="D100" s="125"/>
      <c r="E100" s="150"/>
      <c r="F100" s="150"/>
      <c r="G100" s="150"/>
      <c r="H100" s="150"/>
      <c r="I100" s="150"/>
      <c r="J100" s="150"/>
      <c r="K100" s="150"/>
      <c r="L100" s="150"/>
      <c r="N100" s="82"/>
      <c r="O100" s="82"/>
      <c r="P100" s="82"/>
      <c r="Q100" s="82"/>
      <c r="R100" s="82"/>
    </row>
    <row r="101" spans="1:18" ht="16.2" x14ac:dyDescent="0.3">
      <c r="A101" s="267" t="s">
        <v>311</v>
      </c>
      <c r="B101" s="267"/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N101" s="82"/>
      <c r="O101" s="82"/>
      <c r="P101" s="82"/>
      <c r="Q101" s="82"/>
      <c r="R101" s="82"/>
    </row>
    <row r="102" spans="1:18" x14ac:dyDescent="0.3">
      <c r="A102" s="31" t="s">
        <v>418</v>
      </c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N102" s="82"/>
      <c r="O102" s="82"/>
      <c r="P102" s="82"/>
      <c r="Q102" s="82"/>
      <c r="R102" s="82"/>
    </row>
    <row r="103" spans="1:18" x14ac:dyDescent="0.3">
      <c r="A103" s="268" t="s">
        <v>113</v>
      </c>
      <c r="B103" s="268"/>
      <c r="C103" s="268"/>
      <c r="D103" s="268"/>
      <c r="E103" s="268"/>
      <c r="F103" s="268"/>
      <c r="G103" s="268"/>
      <c r="H103" s="268"/>
      <c r="I103" s="268"/>
      <c r="J103" s="268"/>
      <c r="K103" s="268"/>
      <c r="L103" s="268"/>
      <c r="N103" s="82"/>
      <c r="O103" s="82"/>
      <c r="P103" s="82"/>
      <c r="Q103" s="82"/>
      <c r="R103" s="82"/>
    </row>
    <row r="104" spans="1:18" x14ac:dyDescent="0.3">
      <c r="N104" s="82"/>
      <c r="O104" s="82"/>
      <c r="P104" s="82"/>
      <c r="Q104" s="82"/>
      <c r="R104" s="82"/>
    </row>
    <row r="105" spans="1:18" x14ac:dyDescent="0.3">
      <c r="N105" s="82"/>
      <c r="O105" s="82"/>
      <c r="P105" s="82"/>
      <c r="Q105" s="82"/>
      <c r="R105" s="82"/>
    </row>
    <row r="106" spans="1:18" x14ac:dyDescent="0.3">
      <c r="N106" s="82"/>
      <c r="O106" s="82"/>
      <c r="P106" s="82"/>
      <c r="Q106" s="82"/>
      <c r="R106" s="82"/>
    </row>
    <row r="107" spans="1:18" x14ac:dyDescent="0.3">
      <c r="N107" s="82"/>
      <c r="O107" s="82"/>
      <c r="P107" s="82"/>
      <c r="Q107" s="82"/>
      <c r="R107" s="82"/>
    </row>
    <row r="108" spans="1:18" x14ac:dyDescent="0.3">
      <c r="N108" s="82"/>
      <c r="O108" s="82"/>
      <c r="P108" s="82"/>
      <c r="Q108" s="82"/>
      <c r="R108" s="82"/>
    </row>
    <row r="109" spans="1:18" x14ac:dyDescent="0.3">
      <c r="N109" s="82"/>
      <c r="O109" s="82"/>
      <c r="P109" s="82"/>
      <c r="Q109" s="82"/>
      <c r="R109" s="82"/>
    </row>
    <row r="110" spans="1:18" x14ac:dyDescent="0.3">
      <c r="N110" s="82"/>
      <c r="O110" s="82"/>
      <c r="P110" s="82"/>
      <c r="Q110" s="82"/>
    </row>
    <row r="111" spans="1:18" x14ac:dyDescent="0.3">
      <c r="N111" s="82"/>
      <c r="O111" s="82"/>
      <c r="P111" s="82"/>
      <c r="Q111" s="82"/>
    </row>
    <row r="112" spans="1:18" x14ac:dyDescent="0.3">
      <c r="N112" s="82"/>
      <c r="O112" s="82"/>
      <c r="P112" s="82"/>
      <c r="Q112" s="82"/>
    </row>
    <row r="113" spans="14:17" x14ac:dyDescent="0.3">
      <c r="N113" s="82"/>
      <c r="O113" s="82"/>
      <c r="P113" s="82"/>
      <c r="Q113" s="82"/>
    </row>
  </sheetData>
  <mergeCells count="7">
    <mergeCell ref="A101:L101"/>
    <mergeCell ref="A103:L103"/>
    <mergeCell ref="A1:L1"/>
    <mergeCell ref="H2:I2"/>
    <mergeCell ref="H4:I4"/>
    <mergeCell ref="H35:I35"/>
    <mergeCell ref="H75:I75"/>
  </mergeCells>
  <hyperlinks>
    <hyperlink ref="B6" r:id="rId1" display="http://igsn.org/GFDUH00J0" xr:uid="{00000000-0004-0000-0300-000000000000}"/>
    <hyperlink ref="B7" r:id="rId2" display="http://igsn.org/GFDUH00J1" xr:uid="{00000000-0004-0000-0300-000001000000}"/>
    <hyperlink ref="B8" r:id="rId3" display="http://igsn.org/GFDUH00J2" xr:uid="{00000000-0004-0000-0300-000002000000}"/>
    <hyperlink ref="B9" r:id="rId4" display="http://igsn.org/GFDUH00J3" xr:uid="{00000000-0004-0000-0300-000003000000}"/>
    <hyperlink ref="B10" r:id="rId5" display="http://igsn.org/GFDUH00J4" xr:uid="{00000000-0004-0000-0300-000004000000}"/>
    <hyperlink ref="B11" r:id="rId6" display="http://igsn.org/GFDUH00J5" xr:uid="{00000000-0004-0000-0300-000005000000}"/>
    <hyperlink ref="B12" r:id="rId7" display="http://igsn.org/GFDUH00J6" xr:uid="{00000000-0004-0000-0300-000006000000}"/>
    <hyperlink ref="B13" r:id="rId8" display="http://igsn.org/GFDUH00J7" xr:uid="{00000000-0004-0000-0300-000007000000}"/>
    <hyperlink ref="B14" r:id="rId9" display="http://igsn.org/GFDUH00J8" xr:uid="{00000000-0004-0000-0300-000008000000}"/>
    <hyperlink ref="B15" r:id="rId10" display="http://igsn.org/GFDUH00J9" xr:uid="{00000000-0004-0000-0300-000009000000}"/>
    <hyperlink ref="B16" r:id="rId11" display="http://igsn.org/GFDUH00JA" xr:uid="{00000000-0004-0000-0300-00000A000000}"/>
    <hyperlink ref="B17" r:id="rId12" display="http://igsn.org/GFDUH00JB" xr:uid="{00000000-0004-0000-0300-00000B000000}"/>
    <hyperlink ref="B18" r:id="rId13" display="http://igsn.org/GFDUH00JC" xr:uid="{00000000-0004-0000-0300-00000C000000}"/>
    <hyperlink ref="B19" r:id="rId14" display="http://igsn.org/GFDUH00JD" xr:uid="{00000000-0004-0000-0300-00000D000000}"/>
    <hyperlink ref="B21" r:id="rId15" display="http://igsn.org/GFDUH00JJ" xr:uid="{00000000-0004-0000-0300-00000E000000}"/>
    <hyperlink ref="B22" r:id="rId16" display="http://igsn.org/GFDUH00JK" xr:uid="{00000000-0004-0000-0300-00000F000000}"/>
    <hyperlink ref="B23" r:id="rId17" display="http://igsn.org/GFDUH00HZ" xr:uid="{00000000-0004-0000-0300-000010000000}"/>
    <hyperlink ref="B24" r:id="rId18" display="http://igsn.org/GFDUH00JL" xr:uid="{00000000-0004-0000-0300-000011000000}"/>
    <hyperlink ref="B25" r:id="rId19" display="http://igsn.org/GFDUH00JM" xr:uid="{00000000-0004-0000-0300-000012000000}"/>
    <hyperlink ref="B26" r:id="rId20" display="http://igsn.org/GFDUH00JN" xr:uid="{00000000-0004-0000-0300-000013000000}"/>
    <hyperlink ref="B37" r:id="rId21" display="http://igsn.org/GFDUH002Z" xr:uid="{00000000-0004-0000-0300-000014000000}"/>
    <hyperlink ref="B38" r:id="rId22" display="http://igsn.org/GFDUH0030" xr:uid="{00000000-0004-0000-0300-000015000000}"/>
    <hyperlink ref="B39" r:id="rId23" display="http://igsn.org/GFDUH000K" xr:uid="{00000000-0004-0000-0300-000016000000}"/>
    <hyperlink ref="B40" r:id="rId24" display="http://igsn.org/GFDUH0000" xr:uid="{00000000-0004-0000-0300-000017000000}"/>
    <hyperlink ref="B41" r:id="rId25" display="http://igsn.org/GFDUH002L" xr:uid="{00000000-0004-0000-0300-000018000000}"/>
    <hyperlink ref="B42" r:id="rId26" display="http://igsn.org/GFDUH0002" xr:uid="{00000000-0004-0000-0300-000019000000}"/>
    <hyperlink ref="B43" r:id="rId27" display="http://igsn.org/GFDUH002N" xr:uid="{00000000-0004-0000-0300-00001A000000}"/>
    <hyperlink ref="B44" r:id="rId28" display="http://igsn.org/GFDUH0004" xr:uid="{00000000-0004-0000-0300-00001B000000}"/>
    <hyperlink ref="B45" r:id="rId29" display="http://igsn.org/GFDUH0005" xr:uid="{00000000-0004-0000-0300-00001C000000}"/>
    <hyperlink ref="B46" r:id="rId30" display="http://igsn.org/GFDUH003K" xr:uid="{00000000-0004-0000-0300-00001D000000}"/>
    <hyperlink ref="B47" r:id="rId31" display="http://igsn.org/GFDUH003L" xr:uid="{00000000-0004-0000-0300-00001E000000}"/>
    <hyperlink ref="B48" r:id="rId32" display="http://igsn.org/GFDUH003M" xr:uid="{00000000-0004-0000-0300-00001F000000}"/>
    <hyperlink ref="B49" r:id="rId33" display="http://igsn.org/GFDUH0031" xr:uid="{00000000-0004-0000-0300-000020000000}"/>
    <hyperlink ref="B50" r:id="rId34" display="http://igsn.org/GFDUH0032" xr:uid="{00000000-0004-0000-0300-000021000000}"/>
    <hyperlink ref="B52" r:id="rId35" display="http://igsn.org/GFDUH008R" xr:uid="{00000000-0004-0000-0300-000022000000}"/>
    <hyperlink ref="B53" r:id="rId36" display="http://igsn.org/GFDUH008S" xr:uid="{00000000-0004-0000-0300-000023000000}"/>
    <hyperlink ref="B54" r:id="rId37" display="http://igsn.org/GFDUH008T" xr:uid="{00000000-0004-0000-0300-000024000000}"/>
    <hyperlink ref="B55" r:id="rId38" display="http://igsn.org/GFDUH008U" xr:uid="{00000000-0004-0000-0300-000025000000}"/>
    <hyperlink ref="B56" r:id="rId39" display="http://igsn.org/GFDUH008V" xr:uid="{00000000-0004-0000-0300-000026000000}"/>
    <hyperlink ref="B57" r:id="rId40" display="http://igsn.org/GFDUH008W" xr:uid="{00000000-0004-0000-0300-000027000000}"/>
    <hyperlink ref="B58" r:id="rId41" display="http://igsn.org/GFDUH008X" xr:uid="{00000000-0004-0000-0300-000028000000}"/>
    <hyperlink ref="B59" r:id="rId42" display="http://igsn.org/GFDUH008K" xr:uid="{00000000-0004-0000-0300-000029000000}"/>
    <hyperlink ref="B60" r:id="rId43" display="http://igsn.org/GFDUH008L" xr:uid="{00000000-0004-0000-0300-00002A000000}"/>
    <hyperlink ref="B61" r:id="rId44" display="http://igsn.org/GFDUH008Y" xr:uid="{00000000-0004-0000-0300-00002B000000}"/>
    <hyperlink ref="B62" r:id="rId45" display="http://igsn.org/GFDUH008Z" xr:uid="{00000000-0004-0000-0300-00002C000000}"/>
    <hyperlink ref="B28" r:id="rId46" display="GFDUH00N7" xr:uid="{00000000-0004-0000-0300-00002D000000}"/>
    <hyperlink ref="B64" r:id="rId47" xr:uid="{00000000-0004-0000-0300-00002E000000}"/>
    <hyperlink ref="B65" r:id="rId48" xr:uid="{00000000-0004-0000-0300-00002F000000}"/>
    <hyperlink ref="B66" r:id="rId49" xr:uid="{00000000-0004-0000-0300-000030000000}"/>
    <hyperlink ref="B67" r:id="rId50" xr:uid="{00000000-0004-0000-0300-000031000000}"/>
    <hyperlink ref="B68" r:id="rId51" xr:uid="{00000000-0004-0000-0300-000032000000}"/>
    <hyperlink ref="B69" r:id="rId52" xr:uid="{00000000-0004-0000-0300-000033000000}"/>
    <hyperlink ref="B70" r:id="rId53" xr:uid="{00000000-0004-0000-0300-000034000000}"/>
    <hyperlink ref="B71" r:id="rId54" xr:uid="{00000000-0004-0000-0300-000035000000}"/>
    <hyperlink ref="B72" r:id="rId55" xr:uid="{00000000-0004-0000-0300-000036000000}"/>
    <hyperlink ref="B73" r:id="rId56" xr:uid="{00000000-0004-0000-0300-000037000000}"/>
  </hyperlinks>
  <pageMargins left="0.70866141732283472" right="0.70866141732283472" top="0.78740157480314965" bottom="0.78740157480314965" header="0.31496062992125984" footer="0.31496062992125984"/>
  <pageSetup paperSize="9" orientation="landscape" r:id="rId5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72"/>
  <sheetViews>
    <sheetView topLeftCell="A43" workbookViewId="0">
      <selection activeCell="C74" sqref="C74"/>
    </sheetView>
  </sheetViews>
  <sheetFormatPr baseColWidth="10" defaultColWidth="11.44140625" defaultRowHeight="13.8" x14ac:dyDescent="0.25"/>
  <cols>
    <col min="1" max="1" width="11.44140625" style="42"/>
    <col min="2" max="2" width="14.6640625" style="42" customWidth="1"/>
    <col min="3" max="3" width="13.88671875" style="42" bestFit="1" customWidth="1"/>
    <col min="4" max="4" width="25.44140625" style="42" bestFit="1" customWidth="1"/>
    <col min="5" max="5" width="11" style="42" bestFit="1" customWidth="1"/>
    <col min="6" max="6" width="9" style="42" bestFit="1" customWidth="1"/>
    <col min="7" max="7" width="2.6640625" style="42" customWidth="1"/>
    <col min="8" max="8" width="9.5546875" style="42" customWidth="1"/>
    <col min="9" max="9" width="11.44140625" style="42" bestFit="1" customWidth="1"/>
    <col min="10" max="10" width="3" style="42" customWidth="1"/>
    <col min="11" max="11" width="10.109375" style="42" bestFit="1" customWidth="1"/>
    <col min="12" max="12" width="11.44140625" style="42"/>
    <col min="13" max="13" width="11.6640625" style="42" bestFit="1" customWidth="1"/>
    <col min="14" max="14" width="11.44140625" style="42"/>
    <col min="15" max="16" width="12.33203125" style="42" bestFit="1" customWidth="1"/>
    <col min="17" max="16384" width="11.44140625" style="42"/>
  </cols>
  <sheetData>
    <row r="1" spans="1:27" x14ac:dyDescent="0.25">
      <c r="A1" s="276" t="s">
        <v>397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</row>
    <row r="2" spans="1:27" ht="14.4" x14ac:dyDescent="0.25">
      <c r="A2" s="49"/>
      <c r="B2" s="49"/>
      <c r="C2" s="49"/>
      <c r="D2" s="50"/>
      <c r="E2" s="277" t="s">
        <v>114</v>
      </c>
      <c r="F2" s="277"/>
      <c r="G2" s="45"/>
      <c r="H2" s="83" t="s">
        <v>115</v>
      </c>
      <c r="I2" s="168"/>
      <c r="J2" s="45"/>
      <c r="K2" s="277" t="s">
        <v>116</v>
      </c>
      <c r="L2" s="277"/>
      <c r="M2" s="83"/>
      <c r="N2" s="83"/>
    </row>
    <row r="3" spans="1:27" ht="16.8" x14ac:dyDescent="0.25">
      <c r="A3" s="51" t="s">
        <v>1</v>
      </c>
      <c r="B3" s="52" t="s">
        <v>303</v>
      </c>
      <c r="C3" s="52" t="s">
        <v>117</v>
      </c>
      <c r="D3" s="51" t="s">
        <v>3</v>
      </c>
      <c r="E3" s="88" t="s">
        <v>304</v>
      </c>
      <c r="F3" s="88" t="s">
        <v>118</v>
      </c>
      <c r="G3" s="44"/>
      <c r="H3" s="194" t="s">
        <v>464</v>
      </c>
      <c r="I3" s="90" t="s">
        <v>119</v>
      </c>
      <c r="J3" s="44"/>
      <c r="K3" s="89" t="s">
        <v>305</v>
      </c>
      <c r="L3" s="90" t="s">
        <v>119</v>
      </c>
      <c r="M3" s="90" t="s">
        <v>306</v>
      </c>
      <c r="N3" s="90" t="s">
        <v>119</v>
      </c>
      <c r="P3" s="175"/>
    </row>
    <row r="4" spans="1:27" ht="16.8" x14ac:dyDescent="0.25">
      <c r="A4" s="83"/>
      <c r="B4" s="83"/>
      <c r="C4" s="91" t="s">
        <v>120</v>
      </c>
      <c r="D4" s="83"/>
      <c r="E4" s="91"/>
      <c r="F4" s="91"/>
      <c r="G4" s="44"/>
      <c r="H4" s="195" t="s">
        <v>121</v>
      </c>
      <c r="I4" s="195" t="s">
        <v>121</v>
      </c>
      <c r="J4" s="44"/>
      <c r="K4" s="91" t="s">
        <v>307</v>
      </c>
      <c r="L4" s="91" t="s">
        <v>307</v>
      </c>
      <c r="M4" s="91" t="s">
        <v>308</v>
      </c>
      <c r="N4" s="91" t="s">
        <v>308</v>
      </c>
    </row>
    <row r="5" spans="1:27" ht="14.4" x14ac:dyDescent="0.25">
      <c r="A5" s="97" t="s">
        <v>122</v>
      </c>
      <c r="B5" s="97"/>
      <c r="C5" s="98"/>
      <c r="D5" s="98"/>
      <c r="E5" s="96"/>
      <c r="F5" s="96"/>
      <c r="G5" s="44"/>
      <c r="H5" s="174"/>
      <c r="I5" s="174"/>
      <c r="J5" s="44"/>
      <c r="K5" s="96"/>
      <c r="L5" s="96"/>
      <c r="M5" s="96"/>
      <c r="N5" s="96"/>
    </row>
    <row r="6" spans="1:27" x14ac:dyDescent="0.25">
      <c r="A6" s="44"/>
      <c r="B6" s="44"/>
      <c r="C6" s="44"/>
      <c r="D6" s="44"/>
      <c r="E6" s="45"/>
      <c r="F6" s="45"/>
      <c r="G6" s="44"/>
      <c r="H6" s="44"/>
      <c r="I6" s="169"/>
      <c r="J6" s="44"/>
      <c r="K6" s="44"/>
      <c r="L6" s="44"/>
      <c r="M6" s="44"/>
      <c r="N6" s="44"/>
    </row>
    <row r="7" spans="1:27" x14ac:dyDescent="0.25">
      <c r="A7" s="44" t="s">
        <v>123</v>
      </c>
      <c r="B7" s="43" t="s">
        <v>124</v>
      </c>
      <c r="C7" s="53">
        <v>41883</v>
      </c>
      <c r="D7" s="44" t="s">
        <v>125</v>
      </c>
      <c r="E7" s="196">
        <v>0.71694999999999998</v>
      </c>
      <c r="F7" s="196">
        <v>5.0000000000000002E-5</v>
      </c>
      <c r="G7" s="44"/>
      <c r="H7" s="45">
        <v>28</v>
      </c>
      <c r="I7" s="45">
        <f>0.3*H7</f>
        <v>8.4</v>
      </c>
      <c r="J7" s="44"/>
      <c r="K7" s="200">
        <v>19.741705838619652</v>
      </c>
      <c r="L7" s="201">
        <v>0.6443531480282283</v>
      </c>
      <c r="M7" s="200">
        <v>10.736471558990337</v>
      </c>
      <c r="N7" s="202">
        <v>3.2399483650481695</v>
      </c>
      <c r="O7" s="176"/>
      <c r="P7" s="175"/>
      <c r="W7" s="179"/>
      <c r="X7" s="177"/>
      <c r="Y7" s="179"/>
      <c r="Z7" s="178"/>
      <c r="AA7" s="199"/>
    </row>
    <row r="8" spans="1:27" x14ac:dyDescent="0.25">
      <c r="A8" s="44" t="s">
        <v>126</v>
      </c>
      <c r="B8" s="43" t="s">
        <v>127</v>
      </c>
      <c r="C8" s="53">
        <v>41883</v>
      </c>
      <c r="D8" s="44" t="s">
        <v>125</v>
      </c>
      <c r="E8" s="196">
        <v>0.71472999999999998</v>
      </c>
      <c r="F8" s="196">
        <v>5.0000000000000002E-5</v>
      </c>
      <c r="G8" s="44"/>
      <c r="H8" s="45">
        <v>13</v>
      </c>
      <c r="I8" s="45">
        <f t="shared" ref="I8:I14" si="0">0.3*H8</f>
        <v>3.9</v>
      </c>
      <c r="J8" s="44"/>
      <c r="K8" s="200">
        <v>11.745504524055239</v>
      </c>
      <c r="L8" s="201">
        <v>0.38325506132704473</v>
      </c>
      <c r="M8" s="200">
        <v>13.24085919401424</v>
      </c>
      <c r="N8" s="202">
        <v>3.995684922495748</v>
      </c>
      <c r="O8" s="176"/>
      <c r="W8" s="179"/>
      <c r="X8" s="177"/>
      <c r="Y8" s="179"/>
      <c r="Z8" s="178"/>
    </row>
    <row r="9" spans="1:27" x14ac:dyDescent="0.25">
      <c r="A9" s="44" t="s">
        <v>128</v>
      </c>
      <c r="B9" s="43" t="s">
        <v>129</v>
      </c>
      <c r="C9" s="53">
        <v>41883</v>
      </c>
      <c r="D9" s="44" t="s">
        <v>125</v>
      </c>
      <c r="E9" s="196">
        <v>0.71575999999999995</v>
      </c>
      <c r="F9" s="196">
        <v>5.0000000000000002E-5</v>
      </c>
      <c r="G9" s="44"/>
      <c r="H9" s="45" t="s">
        <v>34</v>
      </c>
      <c r="I9" s="45" t="s">
        <v>34</v>
      </c>
      <c r="J9" s="44"/>
      <c r="K9" s="45" t="s">
        <v>34</v>
      </c>
      <c r="L9" s="45" t="s">
        <v>34</v>
      </c>
      <c r="M9" s="45" t="s">
        <v>34</v>
      </c>
      <c r="N9" s="45" t="s">
        <v>34</v>
      </c>
      <c r="O9" s="176"/>
    </row>
    <row r="10" spans="1:27" x14ac:dyDescent="0.25">
      <c r="A10" s="44"/>
      <c r="B10" s="44"/>
      <c r="C10" s="44"/>
      <c r="D10" s="44"/>
      <c r="E10" s="197"/>
      <c r="F10" s="197"/>
      <c r="G10" s="44"/>
      <c r="H10" s="48"/>
      <c r="I10" s="45"/>
      <c r="J10" s="44"/>
      <c r="K10" s="48"/>
      <c r="L10" s="48"/>
      <c r="M10" s="48"/>
      <c r="N10" s="48"/>
      <c r="O10" s="176"/>
    </row>
    <row r="11" spans="1:27" x14ac:dyDescent="0.25">
      <c r="A11" s="44" t="s">
        <v>130</v>
      </c>
      <c r="B11" s="43" t="s">
        <v>131</v>
      </c>
      <c r="C11" s="53">
        <v>41883</v>
      </c>
      <c r="D11" s="44" t="s">
        <v>132</v>
      </c>
      <c r="E11" s="196">
        <v>0.71780999999999995</v>
      </c>
      <c r="F11" s="196">
        <v>5.0000000000000002E-5</v>
      </c>
      <c r="G11" s="44"/>
      <c r="H11" s="45">
        <v>14</v>
      </c>
      <c r="I11" s="45">
        <f t="shared" si="0"/>
        <v>4.2</v>
      </c>
      <c r="J11" s="44"/>
      <c r="K11" s="200">
        <v>10.478822465903278</v>
      </c>
      <c r="L11" s="201">
        <v>0.34375433339115313</v>
      </c>
      <c r="M11" s="200">
        <v>11.069618943078696</v>
      </c>
      <c r="N11" s="202">
        <v>3.3406809554200803</v>
      </c>
      <c r="O11" s="176"/>
      <c r="W11" s="179"/>
      <c r="X11" s="177"/>
      <c r="Y11" s="179"/>
      <c r="Z11" s="178"/>
    </row>
    <row r="12" spans="1:27" x14ac:dyDescent="0.25">
      <c r="A12" s="44" t="s">
        <v>133</v>
      </c>
      <c r="B12" s="43" t="s">
        <v>134</v>
      </c>
      <c r="C12" s="53">
        <v>41883</v>
      </c>
      <c r="D12" s="44" t="s">
        <v>132</v>
      </c>
      <c r="E12" s="196">
        <v>0.71787999999999996</v>
      </c>
      <c r="F12" s="196">
        <v>5.0000000000000002E-5</v>
      </c>
      <c r="G12" s="44"/>
      <c r="H12" s="45" t="s">
        <v>34</v>
      </c>
      <c r="I12" s="45" t="s">
        <v>34</v>
      </c>
      <c r="J12" s="44"/>
      <c r="K12" s="45" t="s">
        <v>34</v>
      </c>
      <c r="L12" s="45" t="s">
        <v>34</v>
      </c>
      <c r="M12" s="45" t="s">
        <v>34</v>
      </c>
      <c r="N12" s="45" t="s">
        <v>34</v>
      </c>
      <c r="O12" s="176"/>
    </row>
    <row r="13" spans="1:27" x14ac:dyDescent="0.25">
      <c r="A13" s="44" t="s">
        <v>135</v>
      </c>
      <c r="B13" s="43" t="s">
        <v>136</v>
      </c>
      <c r="C13" s="53">
        <v>41821</v>
      </c>
      <c r="D13" s="44" t="s">
        <v>132</v>
      </c>
      <c r="E13" s="196">
        <v>0.71448</v>
      </c>
      <c r="F13" s="196">
        <v>1.2999999999999999E-4</v>
      </c>
      <c r="G13" s="44"/>
      <c r="H13" s="45" t="s">
        <v>34</v>
      </c>
      <c r="I13" s="45" t="s">
        <v>34</v>
      </c>
      <c r="J13" s="44"/>
      <c r="K13" s="45" t="s">
        <v>34</v>
      </c>
      <c r="L13" s="45" t="s">
        <v>34</v>
      </c>
      <c r="M13" s="45" t="s">
        <v>34</v>
      </c>
      <c r="N13" s="45" t="s">
        <v>34</v>
      </c>
      <c r="O13" s="176"/>
    </row>
    <row r="14" spans="1:27" x14ac:dyDescent="0.25">
      <c r="A14" s="44" t="s">
        <v>137</v>
      </c>
      <c r="B14" s="43" t="s">
        <v>138</v>
      </c>
      <c r="C14" s="53">
        <v>41883</v>
      </c>
      <c r="D14" s="44" t="s">
        <v>132</v>
      </c>
      <c r="E14" s="196">
        <v>0.71423999999999999</v>
      </c>
      <c r="F14" s="196">
        <v>4.0000000000000003E-5</v>
      </c>
      <c r="G14" s="44"/>
      <c r="H14" s="45">
        <v>7.8</v>
      </c>
      <c r="I14" s="182">
        <f t="shared" si="0"/>
        <v>2.34</v>
      </c>
      <c r="J14" s="44"/>
      <c r="K14" s="200">
        <v>11.144357230862582</v>
      </c>
      <c r="L14" s="201">
        <v>0.36465613659435592</v>
      </c>
      <c r="M14" s="200">
        <v>21.484937145226287</v>
      </c>
      <c r="N14" s="202">
        <v>6.4837067944944433</v>
      </c>
      <c r="O14" s="176"/>
      <c r="W14" s="179"/>
      <c r="X14" s="177"/>
      <c r="Y14" s="179"/>
      <c r="Z14" s="178"/>
    </row>
    <row r="15" spans="1:27" x14ac:dyDescent="0.25">
      <c r="A15" s="44" t="s">
        <v>139</v>
      </c>
      <c r="B15" s="43" t="s">
        <v>140</v>
      </c>
      <c r="C15" s="53">
        <v>41883</v>
      </c>
      <c r="D15" s="44" t="s">
        <v>132</v>
      </c>
      <c r="E15" s="196">
        <v>0.71513000000000004</v>
      </c>
      <c r="F15" s="196">
        <v>5.0000000000000002E-5</v>
      </c>
      <c r="G15" s="44"/>
      <c r="H15" s="45" t="s">
        <v>34</v>
      </c>
      <c r="I15" s="45" t="s">
        <v>34</v>
      </c>
      <c r="J15" s="44"/>
      <c r="K15" s="45" t="s">
        <v>34</v>
      </c>
      <c r="L15" s="45" t="s">
        <v>34</v>
      </c>
      <c r="M15" s="45" t="s">
        <v>34</v>
      </c>
      <c r="N15" s="45" t="s">
        <v>34</v>
      </c>
      <c r="O15" s="176"/>
    </row>
    <row r="16" spans="1:27" x14ac:dyDescent="0.25">
      <c r="A16" s="44"/>
      <c r="B16" s="44"/>
      <c r="C16" s="44"/>
      <c r="D16" s="44"/>
      <c r="E16" s="197"/>
      <c r="F16" s="197"/>
      <c r="G16" s="44"/>
      <c r="H16" s="48"/>
      <c r="I16" s="48"/>
      <c r="J16" s="44"/>
      <c r="K16" s="48"/>
      <c r="L16" s="48"/>
      <c r="M16" s="48"/>
      <c r="N16" s="48"/>
      <c r="O16" s="176"/>
    </row>
    <row r="17" spans="1:26" ht="14.4" x14ac:dyDescent="0.25">
      <c r="A17" s="97" t="s">
        <v>141</v>
      </c>
      <c r="B17" s="97"/>
      <c r="C17" s="98"/>
      <c r="D17" s="98"/>
      <c r="E17" s="198"/>
      <c r="F17" s="198"/>
      <c r="G17" s="44"/>
      <c r="H17" s="96"/>
      <c r="I17" s="96"/>
      <c r="J17" s="44"/>
      <c r="K17" s="96"/>
      <c r="L17" s="96"/>
      <c r="M17" s="96"/>
      <c r="N17" s="96"/>
      <c r="O17" s="176"/>
    </row>
    <row r="18" spans="1:26" x14ac:dyDescent="0.25">
      <c r="A18" s="44"/>
      <c r="B18" s="44"/>
      <c r="C18" s="44"/>
      <c r="D18" s="44"/>
      <c r="E18" s="197"/>
      <c r="F18" s="197"/>
      <c r="G18" s="44"/>
      <c r="H18" s="48"/>
      <c r="I18" s="48"/>
      <c r="J18" s="44"/>
      <c r="K18" s="48"/>
      <c r="L18" s="48"/>
      <c r="M18" s="48"/>
      <c r="N18" s="48"/>
      <c r="O18" s="176"/>
    </row>
    <row r="19" spans="1:26" x14ac:dyDescent="0.25">
      <c r="A19" s="44" t="s">
        <v>142</v>
      </c>
      <c r="B19" s="43" t="s">
        <v>143</v>
      </c>
      <c r="C19" s="53">
        <v>41821</v>
      </c>
      <c r="D19" s="44" t="s">
        <v>144</v>
      </c>
      <c r="E19" s="196">
        <v>0.71808000000000005</v>
      </c>
      <c r="F19" s="196">
        <v>1.1E-4</v>
      </c>
      <c r="G19" s="44"/>
      <c r="H19" s="45" t="s">
        <v>34</v>
      </c>
      <c r="I19" s="45" t="s">
        <v>34</v>
      </c>
      <c r="J19" s="44"/>
      <c r="K19" s="45" t="s">
        <v>34</v>
      </c>
      <c r="L19" s="45" t="s">
        <v>34</v>
      </c>
      <c r="M19" s="45" t="s">
        <v>34</v>
      </c>
      <c r="N19" s="45" t="s">
        <v>34</v>
      </c>
      <c r="O19" s="176"/>
    </row>
    <row r="20" spans="1:26" x14ac:dyDescent="0.25">
      <c r="A20" s="44" t="s">
        <v>145</v>
      </c>
      <c r="B20" s="43" t="s">
        <v>146</v>
      </c>
      <c r="C20" s="53">
        <v>41883</v>
      </c>
      <c r="D20" s="44" t="s">
        <v>144</v>
      </c>
      <c r="E20" s="196">
        <v>0.71791000000000005</v>
      </c>
      <c r="F20" s="196">
        <v>4.0000000000000003E-5</v>
      </c>
      <c r="G20" s="44"/>
      <c r="H20" s="45" t="s">
        <v>34</v>
      </c>
      <c r="I20" s="45" t="s">
        <v>34</v>
      </c>
      <c r="J20" s="44"/>
      <c r="K20" s="45" t="s">
        <v>34</v>
      </c>
      <c r="L20" s="45" t="s">
        <v>34</v>
      </c>
      <c r="M20" s="45" t="s">
        <v>34</v>
      </c>
      <c r="N20" s="45" t="s">
        <v>34</v>
      </c>
      <c r="O20" s="176"/>
    </row>
    <row r="21" spans="1:26" x14ac:dyDescent="0.25">
      <c r="A21" s="44" t="s">
        <v>147</v>
      </c>
      <c r="B21" s="43" t="s">
        <v>148</v>
      </c>
      <c r="C21" s="53">
        <v>41883</v>
      </c>
      <c r="D21" s="44" t="s">
        <v>149</v>
      </c>
      <c r="E21" s="196">
        <v>0.71528999999999998</v>
      </c>
      <c r="F21" s="196">
        <v>5.0000000000000002E-5</v>
      </c>
      <c r="G21" s="44"/>
      <c r="H21" s="45" t="s">
        <v>34</v>
      </c>
      <c r="I21" s="45" t="s">
        <v>34</v>
      </c>
      <c r="J21" s="44"/>
      <c r="K21" s="45" t="s">
        <v>34</v>
      </c>
      <c r="L21" s="45" t="s">
        <v>34</v>
      </c>
      <c r="M21" s="45" t="s">
        <v>34</v>
      </c>
      <c r="N21" s="45" t="s">
        <v>34</v>
      </c>
      <c r="O21" s="176"/>
    </row>
    <row r="22" spans="1:26" x14ac:dyDescent="0.25">
      <c r="A22" s="44" t="s">
        <v>150</v>
      </c>
      <c r="B22" s="43" t="s">
        <v>151</v>
      </c>
      <c r="C22" s="53">
        <v>41821</v>
      </c>
      <c r="D22" s="44" t="s">
        <v>149</v>
      </c>
      <c r="E22" s="196">
        <v>0.71633000000000002</v>
      </c>
      <c r="F22" s="196">
        <v>1.1E-4</v>
      </c>
      <c r="G22" s="44"/>
      <c r="H22" s="45" t="s">
        <v>34</v>
      </c>
      <c r="I22" s="45" t="s">
        <v>34</v>
      </c>
      <c r="J22" s="44"/>
      <c r="K22" s="45" t="s">
        <v>34</v>
      </c>
      <c r="L22" s="45" t="s">
        <v>34</v>
      </c>
      <c r="M22" s="45" t="s">
        <v>34</v>
      </c>
      <c r="N22" s="45" t="s">
        <v>34</v>
      </c>
      <c r="O22" s="176"/>
    </row>
    <row r="23" spans="1:26" x14ac:dyDescent="0.25">
      <c r="A23" s="44"/>
      <c r="B23" s="44"/>
      <c r="C23" s="44"/>
      <c r="D23" s="44"/>
      <c r="E23" s="197"/>
      <c r="F23" s="197"/>
      <c r="G23" s="44"/>
      <c r="H23" s="45"/>
      <c r="I23" s="45"/>
      <c r="J23" s="44"/>
      <c r="K23" s="45"/>
      <c r="L23" s="45"/>
      <c r="M23" s="45"/>
      <c r="N23" s="45"/>
      <c r="O23" s="176"/>
    </row>
    <row r="24" spans="1:26" x14ac:dyDescent="0.25">
      <c r="A24" s="44" t="s">
        <v>145</v>
      </c>
      <c r="B24" s="43" t="s">
        <v>152</v>
      </c>
      <c r="C24" s="53">
        <v>41883</v>
      </c>
      <c r="D24" s="44" t="s">
        <v>153</v>
      </c>
      <c r="E24" s="196">
        <v>0.71725000000000005</v>
      </c>
      <c r="F24" s="196">
        <v>4.0000000000000003E-5</v>
      </c>
      <c r="G24" s="44"/>
      <c r="H24" s="45" t="s">
        <v>34</v>
      </c>
      <c r="I24" s="45" t="s">
        <v>34</v>
      </c>
      <c r="J24" s="44"/>
      <c r="K24" s="45" t="s">
        <v>34</v>
      </c>
      <c r="L24" s="45" t="s">
        <v>34</v>
      </c>
      <c r="M24" s="45" t="s">
        <v>34</v>
      </c>
      <c r="N24" s="45" t="s">
        <v>34</v>
      </c>
      <c r="O24" s="176"/>
    </row>
    <row r="25" spans="1:26" x14ac:dyDescent="0.25">
      <c r="A25" s="44" t="s">
        <v>154</v>
      </c>
      <c r="B25" s="43" t="s">
        <v>155</v>
      </c>
      <c r="C25" s="53">
        <v>41821</v>
      </c>
      <c r="D25" s="44" t="s">
        <v>153</v>
      </c>
      <c r="E25" s="196">
        <v>0.71604000000000001</v>
      </c>
      <c r="F25" s="196">
        <v>1.2E-4</v>
      </c>
      <c r="G25" s="44"/>
      <c r="H25" s="45" t="s">
        <v>34</v>
      </c>
      <c r="I25" s="45" t="s">
        <v>34</v>
      </c>
      <c r="J25" s="44"/>
      <c r="K25" s="45" t="s">
        <v>34</v>
      </c>
      <c r="L25" s="45" t="s">
        <v>34</v>
      </c>
      <c r="M25" s="45" t="s">
        <v>34</v>
      </c>
      <c r="N25" s="45" t="s">
        <v>34</v>
      </c>
      <c r="O25" s="176"/>
    </row>
    <row r="26" spans="1:26" x14ac:dyDescent="0.25">
      <c r="A26" s="44" t="s">
        <v>147</v>
      </c>
      <c r="B26" s="43" t="s">
        <v>156</v>
      </c>
      <c r="C26" s="53">
        <v>41883</v>
      </c>
      <c r="D26" s="44" t="s">
        <v>153</v>
      </c>
      <c r="E26" s="196">
        <v>0.71504999999999996</v>
      </c>
      <c r="F26" s="196">
        <v>4.0000000000000003E-5</v>
      </c>
      <c r="G26" s="44"/>
      <c r="H26" s="45" t="s">
        <v>34</v>
      </c>
      <c r="I26" s="45" t="s">
        <v>34</v>
      </c>
      <c r="J26" s="44"/>
      <c r="K26" s="45" t="s">
        <v>34</v>
      </c>
      <c r="L26" s="45" t="s">
        <v>34</v>
      </c>
      <c r="M26" s="45" t="s">
        <v>34</v>
      </c>
      <c r="N26" s="45" t="s">
        <v>34</v>
      </c>
      <c r="O26" s="176"/>
    </row>
    <row r="27" spans="1:26" x14ac:dyDescent="0.25">
      <c r="A27" s="44" t="s">
        <v>157</v>
      </c>
      <c r="B27" s="43" t="s">
        <v>158</v>
      </c>
      <c r="C27" s="53">
        <v>41821</v>
      </c>
      <c r="D27" s="44" t="s">
        <v>153</v>
      </c>
      <c r="E27" s="196">
        <v>0.71499000000000001</v>
      </c>
      <c r="F27" s="196">
        <v>1E-4</v>
      </c>
      <c r="G27" s="44"/>
      <c r="H27" s="45" t="s">
        <v>34</v>
      </c>
      <c r="I27" s="45" t="s">
        <v>34</v>
      </c>
      <c r="J27" s="44"/>
      <c r="K27" s="45" t="s">
        <v>34</v>
      </c>
      <c r="L27" s="45" t="s">
        <v>34</v>
      </c>
      <c r="M27" s="45" t="s">
        <v>34</v>
      </c>
      <c r="N27" s="45" t="s">
        <v>34</v>
      </c>
      <c r="O27" s="176"/>
    </row>
    <row r="28" spans="1:26" x14ac:dyDescent="0.25">
      <c r="A28" s="44"/>
      <c r="B28" s="44"/>
      <c r="C28" s="44"/>
      <c r="D28" s="44"/>
      <c r="E28" s="197"/>
      <c r="F28" s="197"/>
      <c r="G28" s="44"/>
      <c r="H28" s="45"/>
      <c r="I28" s="45"/>
      <c r="J28" s="44"/>
      <c r="K28" s="45"/>
      <c r="L28" s="45"/>
      <c r="M28" s="45"/>
      <c r="N28" s="45"/>
      <c r="O28" s="176"/>
    </row>
    <row r="29" spans="1:26" x14ac:dyDescent="0.25">
      <c r="A29" s="44" t="s">
        <v>159</v>
      </c>
      <c r="B29" s="43" t="s">
        <v>160</v>
      </c>
      <c r="C29" s="53">
        <v>41883</v>
      </c>
      <c r="D29" s="44" t="s">
        <v>161</v>
      </c>
      <c r="E29" s="197" t="s">
        <v>34</v>
      </c>
      <c r="F29" s="197" t="s">
        <v>34</v>
      </c>
      <c r="G29" s="44"/>
      <c r="H29" s="45">
        <v>2.4</v>
      </c>
      <c r="I29" s="45">
        <f>0.3*H29</f>
        <v>0.72</v>
      </c>
      <c r="J29" s="44"/>
      <c r="K29" s="202">
        <v>1.2470259062913374</v>
      </c>
      <c r="L29" s="201">
        <v>4.6138847672284537E-2</v>
      </c>
      <c r="M29" s="202">
        <v>7.8218559413009698</v>
      </c>
      <c r="N29" s="202">
        <v>2.3643354688713631</v>
      </c>
      <c r="O29" s="176"/>
      <c r="W29" s="179"/>
      <c r="X29" s="177"/>
      <c r="Y29" s="179"/>
      <c r="Z29" s="178"/>
    </row>
    <row r="30" spans="1:26" x14ac:dyDescent="0.25">
      <c r="A30" s="44" t="s">
        <v>162</v>
      </c>
      <c r="B30" s="43" t="s">
        <v>163</v>
      </c>
      <c r="C30" s="53">
        <v>41883</v>
      </c>
      <c r="D30" s="44" t="s">
        <v>161</v>
      </c>
      <c r="E30" s="197" t="s">
        <v>34</v>
      </c>
      <c r="F30" s="197" t="s">
        <v>34</v>
      </c>
      <c r="G30" s="44"/>
      <c r="H30" s="45">
        <v>1.2</v>
      </c>
      <c r="I30" s="45">
        <f>0.3*H30</f>
        <v>0.36</v>
      </c>
      <c r="J30" s="44"/>
      <c r="K30" s="202">
        <v>1.4368117979006434</v>
      </c>
      <c r="L30" s="201">
        <v>5.2863706412944682E-2</v>
      </c>
      <c r="M30" s="200">
        <v>18.568234077229508</v>
      </c>
      <c r="N30" s="202">
        <v>5.6122063288251081</v>
      </c>
      <c r="O30" s="176"/>
      <c r="W30" s="179"/>
      <c r="X30" s="177"/>
      <c r="Y30" s="179"/>
      <c r="Z30" s="178"/>
    </row>
    <row r="31" spans="1:26" x14ac:dyDescent="0.25">
      <c r="A31" s="44"/>
      <c r="B31" s="44"/>
      <c r="C31" s="44"/>
      <c r="D31" s="44"/>
      <c r="E31" s="197"/>
      <c r="F31" s="197"/>
      <c r="G31" s="44"/>
      <c r="H31" s="45"/>
      <c r="I31" s="45"/>
      <c r="J31" s="44"/>
      <c r="K31" s="45"/>
      <c r="L31" s="45"/>
      <c r="M31" s="45"/>
      <c r="N31" s="45"/>
      <c r="O31" s="176"/>
    </row>
    <row r="32" spans="1:26" x14ac:dyDescent="0.25">
      <c r="A32" s="44" t="s">
        <v>164</v>
      </c>
      <c r="B32" s="43" t="s">
        <v>165</v>
      </c>
      <c r="C32" s="53">
        <v>41821</v>
      </c>
      <c r="D32" s="44" t="s">
        <v>166</v>
      </c>
      <c r="E32" s="206">
        <v>0.71860000000000002</v>
      </c>
      <c r="F32" s="196">
        <v>1.1E-4</v>
      </c>
      <c r="G32" s="44"/>
      <c r="H32" s="45" t="s">
        <v>34</v>
      </c>
      <c r="I32" s="45" t="s">
        <v>34</v>
      </c>
      <c r="J32" s="44"/>
      <c r="K32" s="45" t="s">
        <v>34</v>
      </c>
      <c r="L32" s="45" t="s">
        <v>34</v>
      </c>
      <c r="M32" s="45" t="s">
        <v>34</v>
      </c>
      <c r="N32" s="45" t="s">
        <v>34</v>
      </c>
      <c r="O32" s="176"/>
    </row>
    <row r="33" spans="1:26" x14ac:dyDescent="0.25">
      <c r="A33" s="44" t="s">
        <v>167</v>
      </c>
      <c r="B33" s="43" t="s">
        <v>168</v>
      </c>
      <c r="C33" s="53">
        <v>41883</v>
      </c>
      <c r="D33" s="44" t="s">
        <v>166</v>
      </c>
      <c r="E33" s="196">
        <v>0.71862999999999999</v>
      </c>
      <c r="F33" s="196">
        <v>4.0000000000000003E-5</v>
      </c>
      <c r="G33" s="44"/>
      <c r="H33" s="45" t="s">
        <v>34</v>
      </c>
      <c r="I33" s="45" t="s">
        <v>34</v>
      </c>
      <c r="J33" s="44"/>
      <c r="K33" s="45" t="s">
        <v>34</v>
      </c>
      <c r="L33" s="45" t="s">
        <v>34</v>
      </c>
      <c r="M33" s="45" t="s">
        <v>34</v>
      </c>
      <c r="N33" s="45" t="s">
        <v>34</v>
      </c>
      <c r="O33" s="176"/>
    </row>
    <row r="34" spans="1:26" x14ac:dyDescent="0.25">
      <c r="A34" s="44" t="s">
        <v>169</v>
      </c>
      <c r="B34" s="43" t="s">
        <v>170</v>
      </c>
      <c r="C34" s="53">
        <v>41821</v>
      </c>
      <c r="D34" s="44" t="s">
        <v>171</v>
      </c>
      <c r="E34" s="196">
        <v>0.71562999999999999</v>
      </c>
      <c r="F34" s="196">
        <v>1.1E-4</v>
      </c>
      <c r="G34" s="44"/>
      <c r="H34" s="45" t="s">
        <v>34</v>
      </c>
      <c r="I34" s="45" t="s">
        <v>34</v>
      </c>
      <c r="J34" s="44"/>
      <c r="K34" s="45" t="s">
        <v>34</v>
      </c>
      <c r="L34" s="45" t="s">
        <v>34</v>
      </c>
      <c r="M34" s="45" t="s">
        <v>34</v>
      </c>
      <c r="N34" s="45" t="s">
        <v>34</v>
      </c>
      <c r="O34" s="176"/>
    </row>
    <row r="35" spans="1:26" x14ac:dyDescent="0.25">
      <c r="A35" s="44" t="s">
        <v>172</v>
      </c>
      <c r="B35" s="43" t="s">
        <v>173</v>
      </c>
      <c r="C35" s="53">
        <v>41883</v>
      </c>
      <c r="D35" s="44" t="s">
        <v>171</v>
      </c>
      <c r="E35" s="196">
        <v>0.71621999999999997</v>
      </c>
      <c r="F35" s="196">
        <v>4.0000000000000003E-5</v>
      </c>
      <c r="G35" s="44"/>
      <c r="H35" s="45" t="s">
        <v>34</v>
      </c>
      <c r="I35" s="45" t="s">
        <v>34</v>
      </c>
      <c r="J35" s="44"/>
      <c r="K35" s="45" t="s">
        <v>34</v>
      </c>
      <c r="L35" s="45" t="s">
        <v>34</v>
      </c>
      <c r="M35" s="45" t="s">
        <v>34</v>
      </c>
      <c r="N35" s="45" t="s">
        <v>34</v>
      </c>
      <c r="O35" s="176"/>
    </row>
    <row r="36" spans="1:26" x14ac:dyDescent="0.25">
      <c r="A36" s="44" t="s">
        <v>174</v>
      </c>
      <c r="B36" s="43" t="s">
        <v>175</v>
      </c>
      <c r="C36" s="53">
        <v>41821</v>
      </c>
      <c r="D36" s="44" t="s">
        <v>171</v>
      </c>
      <c r="E36" s="196">
        <v>0.71572999999999998</v>
      </c>
      <c r="F36" s="196">
        <v>9.0000000000000006E-5</v>
      </c>
      <c r="G36" s="44"/>
      <c r="H36" s="45" t="s">
        <v>34</v>
      </c>
      <c r="I36" s="45" t="s">
        <v>34</v>
      </c>
      <c r="J36" s="44"/>
      <c r="K36" s="45" t="s">
        <v>34</v>
      </c>
      <c r="L36" s="45" t="s">
        <v>34</v>
      </c>
      <c r="M36" s="45" t="s">
        <v>34</v>
      </c>
      <c r="N36" s="45" t="s">
        <v>34</v>
      </c>
      <c r="O36" s="176"/>
    </row>
    <row r="37" spans="1:26" x14ac:dyDescent="0.25">
      <c r="A37" s="44"/>
      <c r="B37" s="44"/>
      <c r="C37" s="44"/>
      <c r="D37" s="44"/>
      <c r="E37" s="197"/>
      <c r="F37" s="197"/>
      <c r="G37" s="44"/>
      <c r="H37" s="45"/>
      <c r="I37" s="45"/>
      <c r="J37" s="44"/>
      <c r="K37" s="45"/>
      <c r="L37" s="45"/>
      <c r="M37" s="45"/>
      <c r="N37" s="45"/>
      <c r="O37" s="176"/>
    </row>
    <row r="38" spans="1:26" x14ac:dyDescent="0.25">
      <c r="A38" s="44" t="s">
        <v>167</v>
      </c>
      <c r="B38" s="43" t="s">
        <v>176</v>
      </c>
      <c r="C38" s="53">
        <v>41883</v>
      </c>
      <c r="D38" s="44" t="s">
        <v>177</v>
      </c>
      <c r="E38" s="196">
        <v>0.71848999999999996</v>
      </c>
      <c r="F38" s="196">
        <v>4.0000000000000003E-5</v>
      </c>
      <c r="G38" s="44"/>
      <c r="H38" s="45" t="s">
        <v>34</v>
      </c>
      <c r="I38" s="45" t="s">
        <v>34</v>
      </c>
      <c r="J38" s="44"/>
      <c r="K38" s="45" t="s">
        <v>34</v>
      </c>
      <c r="L38" s="45" t="s">
        <v>34</v>
      </c>
      <c r="M38" s="45" t="s">
        <v>34</v>
      </c>
      <c r="N38" s="45" t="s">
        <v>34</v>
      </c>
      <c r="O38" s="176"/>
    </row>
    <row r="39" spans="1:26" x14ac:dyDescent="0.25">
      <c r="A39" s="44" t="s">
        <v>169</v>
      </c>
      <c r="B39" s="43" t="s">
        <v>178</v>
      </c>
      <c r="C39" s="53">
        <v>41821</v>
      </c>
      <c r="D39" s="44" t="s">
        <v>177</v>
      </c>
      <c r="E39" s="206">
        <v>0.71509999999999996</v>
      </c>
      <c r="F39" s="196">
        <v>9.0000000000000006E-5</v>
      </c>
      <c r="G39" s="44"/>
      <c r="H39" s="45" t="s">
        <v>34</v>
      </c>
      <c r="I39" s="45" t="s">
        <v>34</v>
      </c>
      <c r="J39" s="44"/>
      <c r="K39" s="45" t="s">
        <v>34</v>
      </c>
      <c r="L39" s="45" t="s">
        <v>34</v>
      </c>
      <c r="M39" s="45" t="s">
        <v>34</v>
      </c>
      <c r="N39" s="45" t="s">
        <v>34</v>
      </c>
      <c r="O39" s="176"/>
    </row>
    <row r="40" spans="1:26" x14ac:dyDescent="0.25">
      <c r="A40" s="44" t="s">
        <v>172</v>
      </c>
      <c r="B40" s="43" t="s">
        <v>179</v>
      </c>
      <c r="C40" s="53">
        <v>41883</v>
      </c>
      <c r="D40" s="44" t="s">
        <v>177</v>
      </c>
      <c r="E40" s="196">
        <v>0.71540999999999999</v>
      </c>
      <c r="F40" s="196">
        <v>4.0000000000000003E-5</v>
      </c>
      <c r="G40" s="44"/>
      <c r="H40" s="45" t="s">
        <v>34</v>
      </c>
      <c r="I40" s="45" t="s">
        <v>34</v>
      </c>
      <c r="J40" s="44"/>
      <c r="K40" s="45" t="s">
        <v>34</v>
      </c>
      <c r="L40" s="45" t="s">
        <v>34</v>
      </c>
      <c r="M40" s="45" t="s">
        <v>34</v>
      </c>
      <c r="N40" s="45" t="s">
        <v>34</v>
      </c>
      <c r="O40" s="176"/>
    </row>
    <row r="41" spans="1:26" x14ac:dyDescent="0.25">
      <c r="A41" s="44" t="s">
        <v>174</v>
      </c>
      <c r="B41" s="43" t="s">
        <v>180</v>
      </c>
      <c r="C41" s="53">
        <v>41821</v>
      </c>
      <c r="D41" s="44" t="s">
        <v>177</v>
      </c>
      <c r="E41" s="196">
        <v>0.71506000000000003</v>
      </c>
      <c r="F41" s="196">
        <v>1.1E-4</v>
      </c>
      <c r="G41" s="44"/>
      <c r="H41" s="45" t="s">
        <v>34</v>
      </c>
      <c r="I41" s="45" t="s">
        <v>34</v>
      </c>
      <c r="J41" s="44"/>
      <c r="K41" s="45" t="s">
        <v>34</v>
      </c>
      <c r="L41" s="45" t="s">
        <v>34</v>
      </c>
      <c r="M41" s="45" t="s">
        <v>34</v>
      </c>
      <c r="N41" s="45" t="s">
        <v>34</v>
      </c>
      <c r="O41" s="176"/>
    </row>
    <row r="42" spans="1:26" x14ac:dyDescent="0.25">
      <c r="A42" s="44"/>
      <c r="B42" s="44"/>
      <c r="C42" s="44"/>
      <c r="D42" s="44"/>
      <c r="E42" s="45"/>
      <c r="F42" s="45"/>
      <c r="G42" s="44"/>
      <c r="H42" s="48"/>
      <c r="I42" s="48"/>
      <c r="J42" s="44"/>
      <c r="K42" s="48"/>
      <c r="L42" s="48"/>
      <c r="M42" s="48"/>
      <c r="N42" s="48"/>
      <c r="O42" s="176"/>
    </row>
    <row r="43" spans="1:26" x14ac:dyDescent="0.25">
      <c r="A43" s="44" t="s">
        <v>181</v>
      </c>
      <c r="B43" s="43" t="s">
        <v>182</v>
      </c>
      <c r="C43" s="53">
        <v>41883</v>
      </c>
      <c r="D43" s="44" t="s">
        <v>183</v>
      </c>
      <c r="E43" s="45" t="s">
        <v>34</v>
      </c>
      <c r="F43" s="45" t="s">
        <v>34</v>
      </c>
      <c r="G43" s="44"/>
      <c r="H43" s="45">
        <v>0.48</v>
      </c>
      <c r="I43" s="181">
        <f t="shared" ref="I43:I44" si="1">0.3*H43</f>
        <v>0.14399999999999999</v>
      </c>
      <c r="J43" s="44"/>
      <c r="K43" s="201">
        <v>0.15955663714164445</v>
      </c>
      <c r="L43" s="201">
        <v>1.0673000412519996E-2</v>
      </c>
      <c r="M43" s="202">
        <v>4.9583025716032632</v>
      </c>
      <c r="N43" s="202">
        <v>1.5240187266612926</v>
      </c>
      <c r="O43" s="176"/>
      <c r="W43" s="179"/>
      <c r="X43" s="177"/>
      <c r="Y43" s="179"/>
      <c r="Z43" s="178"/>
    </row>
    <row r="44" spans="1:26" x14ac:dyDescent="0.25">
      <c r="A44" s="44" t="s">
        <v>184</v>
      </c>
      <c r="B44" s="43" t="s">
        <v>185</v>
      </c>
      <c r="C44" s="53">
        <v>41883</v>
      </c>
      <c r="D44" s="44" t="s">
        <v>183</v>
      </c>
      <c r="E44" s="45" t="s">
        <v>34</v>
      </c>
      <c r="F44" s="45" t="s">
        <v>34</v>
      </c>
      <c r="G44" s="44"/>
      <c r="H44" s="45">
        <v>0.51</v>
      </c>
      <c r="I44" s="181">
        <f t="shared" si="1"/>
        <v>0.153</v>
      </c>
      <c r="J44" s="44"/>
      <c r="K44" s="201">
        <v>0.2625661772258413</v>
      </c>
      <c r="L44" s="201">
        <v>1.3554361217867631E-2</v>
      </c>
      <c r="M44" s="202">
        <v>7.6951205768878843</v>
      </c>
      <c r="N44" s="202">
        <v>2.342464727573133</v>
      </c>
      <c r="O44" s="176"/>
      <c r="W44" s="179"/>
      <c r="X44" s="177"/>
      <c r="Y44" s="179"/>
      <c r="Z44" s="178"/>
    </row>
    <row r="45" spans="1:26" x14ac:dyDescent="0.25">
      <c r="A45" s="44"/>
      <c r="B45" s="44"/>
      <c r="C45" s="44"/>
      <c r="D45" s="44"/>
      <c r="E45" s="45"/>
      <c r="F45" s="45"/>
      <c r="G45" s="44"/>
      <c r="H45" s="48"/>
      <c r="I45" s="48"/>
      <c r="J45" s="44"/>
      <c r="K45" s="48"/>
      <c r="L45" s="48"/>
      <c r="M45" s="48"/>
      <c r="N45" s="48"/>
    </row>
    <row r="46" spans="1:26" ht="14.4" x14ac:dyDescent="0.25">
      <c r="A46" s="102" t="s">
        <v>186</v>
      </c>
      <c r="B46" s="102"/>
      <c r="C46" s="100"/>
      <c r="D46" s="100"/>
      <c r="E46" s="101"/>
      <c r="F46" s="101"/>
      <c r="G46" s="46"/>
      <c r="H46" s="101"/>
      <c r="I46" s="101"/>
      <c r="J46" s="46"/>
      <c r="K46" s="101"/>
      <c r="L46" s="101"/>
      <c r="M46" s="101"/>
      <c r="N46" s="101"/>
    </row>
    <row r="47" spans="1:26" ht="14.4" x14ac:dyDescent="0.25">
      <c r="A47" s="55"/>
      <c r="B47" s="55"/>
      <c r="C47" s="46"/>
      <c r="D47" s="46"/>
      <c r="E47" s="48"/>
      <c r="F47" s="48"/>
      <c r="G47" s="46"/>
      <c r="H47" s="48"/>
      <c r="I47" s="48"/>
      <c r="J47" s="46"/>
      <c r="K47" s="48"/>
      <c r="L47" s="48"/>
      <c r="M47" s="48"/>
      <c r="N47" s="48"/>
    </row>
    <row r="48" spans="1:26" x14ac:dyDescent="0.25">
      <c r="A48" s="44" t="s">
        <v>187</v>
      </c>
      <c r="B48" s="43" t="s">
        <v>188</v>
      </c>
      <c r="C48" s="53">
        <v>41760</v>
      </c>
      <c r="D48" s="44" t="s">
        <v>189</v>
      </c>
      <c r="E48" s="54">
        <v>0.71792</v>
      </c>
      <c r="F48" s="54">
        <v>4.0000000000000003E-5</v>
      </c>
      <c r="G48" s="46"/>
      <c r="H48" s="45" t="s">
        <v>34</v>
      </c>
      <c r="I48" s="45" t="s">
        <v>34</v>
      </c>
      <c r="J48" s="46"/>
      <c r="K48" s="45" t="s">
        <v>34</v>
      </c>
      <c r="L48" s="45" t="s">
        <v>34</v>
      </c>
      <c r="M48" s="45" t="s">
        <v>34</v>
      </c>
      <c r="N48" s="45" t="s">
        <v>34</v>
      </c>
    </row>
    <row r="49" spans="1:15" x14ac:dyDescent="0.25">
      <c r="A49" s="44" t="s">
        <v>190</v>
      </c>
      <c r="B49" s="43" t="s">
        <v>191</v>
      </c>
      <c r="C49" s="53">
        <v>41760</v>
      </c>
      <c r="D49" s="44" t="s">
        <v>192</v>
      </c>
      <c r="E49" s="54">
        <v>0.71792</v>
      </c>
      <c r="F49" s="54">
        <v>3.0000000000000001E-5</v>
      </c>
      <c r="G49" s="46"/>
      <c r="H49" s="45" t="s">
        <v>34</v>
      </c>
      <c r="I49" s="45" t="s">
        <v>34</v>
      </c>
      <c r="J49" s="46"/>
      <c r="K49" s="45" t="s">
        <v>34</v>
      </c>
      <c r="L49" s="45" t="s">
        <v>34</v>
      </c>
      <c r="M49" s="45" t="s">
        <v>34</v>
      </c>
      <c r="N49" s="45" t="s">
        <v>34</v>
      </c>
    </row>
    <row r="50" spans="1:15" x14ac:dyDescent="0.25">
      <c r="A50" s="44" t="s">
        <v>193</v>
      </c>
      <c r="B50" s="43" t="s">
        <v>194</v>
      </c>
      <c r="C50" s="53">
        <v>41760</v>
      </c>
      <c r="D50" s="44" t="s">
        <v>195</v>
      </c>
      <c r="E50" s="54">
        <v>0.72370999999999996</v>
      </c>
      <c r="F50" s="54">
        <v>2.0000000000000002E-5</v>
      </c>
      <c r="G50" s="46"/>
      <c r="H50" s="45" t="s">
        <v>34</v>
      </c>
      <c r="I50" s="45" t="s">
        <v>34</v>
      </c>
      <c r="J50" s="46"/>
      <c r="K50" s="45" t="s">
        <v>34</v>
      </c>
      <c r="L50" s="45" t="s">
        <v>34</v>
      </c>
      <c r="M50" s="45" t="s">
        <v>34</v>
      </c>
      <c r="N50" s="45" t="s">
        <v>34</v>
      </c>
    </row>
    <row r="51" spans="1:15" x14ac:dyDescent="0.25">
      <c r="A51" s="46"/>
      <c r="B51" s="44"/>
      <c r="C51" s="46"/>
      <c r="D51" s="46"/>
      <c r="E51" s="48"/>
      <c r="F51" s="48"/>
      <c r="G51" s="46"/>
      <c r="H51" s="45"/>
      <c r="I51" s="45"/>
      <c r="J51" s="46"/>
      <c r="K51" s="45"/>
      <c r="L51" s="45"/>
      <c r="M51" s="45"/>
      <c r="N51" s="45"/>
    </row>
    <row r="52" spans="1:15" x14ac:dyDescent="0.25">
      <c r="A52" s="44" t="s">
        <v>196</v>
      </c>
      <c r="B52" s="43" t="s">
        <v>197</v>
      </c>
      <c r="C52" s="53">
        <v>41671</v>
      </c>
      <c r="D52" s="44" t="s">
        <v>189</v>
      </c>
      <c r="E52" s="54">
        <v>0.71579999999999999</v>
      </c>
      <c r="F52" s="54">
        <v>1.0000000000000001E-5</v>
      </c>
      <c r="G52" s="46"/>
      <c r="H52" s="45" t="s">
        <v>34</v>
      </c>
      <c r="I52" s="45" t="s">
        <v>34</v>
      </c>
      <c r="J52" s="46"/>
      <c r="K52" s="45" t="s">
        <v>34</v>
      </c>
      <c r="L52" s="45" t="s">
        <v>34</v>
      </c>
      <c r="M52" s="45" t="s">
        <v>34</v>
      </c>
      <c r="N52" s="45" t="s">
        <v>34</v>
      </c>
    </row>
    <row r="53" spans="1:15" x14ac:dyDescent="0.25">
      <c r="A53" s="44" t="s">
        <v>198</v>
      </c>
      <c r="B53" s="43" t="s">
        <v>199</v>
      </c>
      <c r="C53" s="53">
        <v>41671</v>
      </c>
      <c r="D53" s="44" t="s">
        <v>192</v>
      </c>
      <c r="E53" s="54">
        <v>0.71677999999999997</v>
      </c>
      <c r="F53" s="54">
        <v>2.0000000000000002E-5</v>
      </c>
      <c r="G53" s="46"/>
      <c r="H53" s="45" t="s">
        <v>34</v>
      </c>
      <c r="I53" s="45" t="s">
        <v>34</v>
      </c>
      <c r="J53" s="46"/>
      <c r="K53" s="45" t="s">
        <v>34</v>
      </c>
      <c r="L53" s="45" t="s">
        <v>34</v>
      </c>
      <c r="M53" s="45" t="s">
        <v>34</v>
      </c>
      <c r="N53" s="45" t="s">
        <v>34</v>
      </c>
    </row>
    <row r="54" spans="1:15" x14ac:dyDescent="0.25">
      <c r="A54" s="44" t="s">
        <v>200</v>
      </c>
      <c r="B54" s="43" t="s">
        <v>201</v>
      </c>
      <c r="C54" s="53">
        <v>41671</v>
      </c>
      <c r="D54" s="44" t="s">
        <v>195</v>
      </c>
      <c r="E54" s="54">
        <v>0.71801999999999999</v>
      </c>
      <c r="F54" s="54">
        <v>1.0000000000000001E-5</v>
      </c>
      <c r="G54" s="46"/>
      <c r="H54" s="45" t="s">
        <v>34</v>
      </c>
      <c r="I54" s="45" t="s">
        <v>34</v>
      </c>
      <c r="J54" s="46"/>
      <c r="K54" s="45" t="s">
        <v>34</v>
      </c>
      <c r="L54" s="45" t="s">
        <v>34</v>
      </c>
      <c r="M54" s="45" t="s">
        <v>34</v>
      </c>
      <c r="N54" s="45" t="s">
        <v>34</v>
      </c>
    </row>
    <row r="55" spans="1:15" x14ac:dyDescent="0.25">
      <c r="A55" s="46"/>
      <c r="B55" s="46"/>
      <c r="C55" s="46"/>
      <c r="D55" s="46"/>
      <c r="E55" s="48"/>
      <c r="F55" s="48"/>
      <c r="G55" s="46"/>
      <c r="H55" s="46"/>
      <c r="I55" s="171"/>
      <c r="J55" s="46"/>
      <c r="K55" s="46"/>
      <c r="L55" s="46"/>
      <c r="M55" s="46"/>
      <c r="N55" s="46"/>
    </row>
    <row r="56" spans="1:15" ht="14.4" x14ac:dyDescent="0.25">
      <c r="A56" s="102" t="s">
        <v>202</v>
      </c>
      <c r="B56" s="102"/>
      <c r="C56" s="100"/>
      <c r="D56" s="100"/>
      <c r="E56" s="101"/>
      <c r="F56" s="101"/>
      <c r="G56" s="46"/>
      <c r="H56" s="101"/>
      <c r="I56" s="101"/>
      <c r="J56" s="46"/>
      <c r="K56" s="101"/>
      <c r="L56" s="101"/>
      <c r="M56" s="101"/>
      <c r="N56" s="101"/>
    </row>
    <row r="57" spans="1:15" ht="14.4" x14ac:dyDescent="0.25">
      <c r="A57" s="55"/>
      <c r="B57" s="55"/>
      <c r="C57" s="46"/>
      <c r="D57" s="46"/>
      <c r="E57" s="48"/>
      <c r="F57" s="48"/>
      <c r="G57" s="46"/>
      <c r="H57" s="48"/>
      <c r="I57" s="48"/>
      <c r="J57" s="46"/>
      <c r="K57" s="48"/>
      <c r="L57" s="48"/>
      <c r="M57" s="48"/>
      <c r="N57" s="48"/>
    </row>
    <row r="58" spans="1:15" x14ac:dyDescent="0.25">
      <c r="A58" s="274" t="s">
        <v>203</v>
      </c>
      <c r="B58" s="274"/>
      <c r="C58" s="46"/>
      <c r="D58" s="46"/>
      <c r="E58" s="185">
        <v>0.71399999999999997</v>
      </c>
      <c r="F58" s="48">
        <v>1E-4</v>
      </c>
      <c r="G58" s="46"/>
      <c r="H58" s="45" t="s">
        <v>34</v>
      </c>
      <c r="I58" s="45" t="s">
        <v>34</v>
      </c>
      <c r="J58" s="46"/>
      <c r="K58" s="45" t="s">
        <v>34</v>
      </c>
      <c r="L58" s="45" t="s">
        <v>34</v>
      </c>
      <c r="M58" s="45" t="s">
        <v>34</v>
      </c>
      <c r="N58" s="45" t="s">
        <v>34</v>
      </c>
    </row>
    <row r="59" spans="1:15" x14ac:dyDescent="0.25">
      <c r="A59" s="274" t="s">
        <v>203</v>
      </c>
      <c r="B59" s="274"/>
      <c r="C59" s="46"/>
      <c r="D59" s="46"/>
      <c r="E59" s="48">
        <v>0.71397999999999995</v>
      </c>
      <c r="F59" s="48">
        <v>6.0000000000000002E-5</v>
      </c>
      <c r="G59" s="46"/>
      <c r="H59" s="45" t="s">
        <v>34</v>
      </c>
      <c r="I59" s="45" t="s">
        <v>34</v>
      </c>
      <c r="J59" s="46"/>
      <c r="K59" s="45" t="s">
        <v>34</v>
      </c>
      <c r="L59" s="45" t="s">
        <v>34</v>
      </c>
      <c r="M59" s="45" t="s">
        <v>34</v>
      </c>
      <c r="N59" s="45" t="s">
        <v>34</v>
      </c>
    </row>
    <row r="60" spans="1:15" x14ac:dyDescent="0.25">
      <c r="A60" s="274" t="s">
        <v>407</v>
      </c>
      <c r="B60" s="274"/>
      <c r="C60" s="45"/>
      <c r="D60" s="45"/>
      <c r="E60" s="48">
        <v>0.71403000000000005</v>
      </c>
      <c r="F60" s="48">
        <v>5.0000000000000002E-5</v>
      </c>
      <c r="G60" s="45"/>
      <c r="H60" s="45">
        <v>24</v>
      </c>
      <c r="I60" s="45">
        <v>7.1999999999999993</v>
      </c>
      <c r="J60" s="45"/>
      <c r="K60" s="204">
        <v>3.4092035866473771</v>
      </c>
      <c r="L60" s="205">
        <v>0.12076257859131263</v>
      </c>
      <c r="M60" s="204">
        <v>2.1258411089554801</v>
      </c>
      <c r="N60" s="205">
        <v>0.64218264069962117</v>
      </c>
      <c r="O60" s="176"/>
    </row>
    <row r="61" spans="1:15" x14ac:dyDescent="0.25">
      <c r="A61" s="274" t="s">
        <v>204</v>
      </c>
      <c r="B61" s="274"/>
      <c r="C61" s="45"/>
      <c r="D61" s="45"/>
      <c r="E61" s="48">
        <v>0.71401000000000003</v>
      </c>
      <c r="F61" s="48">
        <v>3.0000000000000001E-5</v>
      </c>
      <c r="G61" s="45"/>
      <c r="H61" s="45" t="s">
        <v>34</v>
      </c>
      <c r="I61" s="45" t="s">
        <v>34</v>
      </c>
      <c r="J61" s="45"/>
      <c r="K61" s="45" t="s">
        <v>34</v>
      </c>
      <c r="L61" s="45" t="s">
        <v>34</v>
      </c>
      <c r="M61" s="45" t="s">
        <v>34</v>
      </c>
      <c r="N61" s="45" t="s">
        <v>34</v>
      </c>
      <c r="O61" s="175"/>
    </row>
    <row r="62" spans="1:15" x14ac:dyDescent="0.25">
      <c r="A62" s="274" t="s">
        <v>408</v>
      </c>
      <c r="B62" s="274"/>
      <c r="C62" s="45"/>
      <c r="D62" s="45"/>
      <c r="E62" s="45" t="s">
        <v>34</v>
      </c>
      <c r="F62" s="45" t="s">
        <v>34</v>
      </c>
      <c r="G62" s="45"/>
      <c r="H62" s="45">
        <v>19</v>
      </c>
      <c r="I62" s="45">
        <v>5.7</v>
      </c>
      <c r="J62" s="45"/>
      <c r="K62" s="45" t="s">
        <v>34</v>
      </c>
      <c r="L62" s="45" t="s">
        <v>34</v>
      </c>
      <c r="M62" s="45" t="s">
        <v>34</v>
      </c>
      <c r="N62" s="45" t="s">
        <v>34</v>
      </c>
    </row>
    <row r="63" spans="1:15" x14ac:dyDescent="0.25">
      <c r="A63" s="274" t="s">
        <v>205</v>
      </c>
      <c r="B63" s="274"/>
      <c r="C63" s="45"/>
      <c r="D63" s="45"/>
      <c r="E63" s="45" t="s">
        <v>34</v>
      </c>
      <c r="F63" s="45" t="s">
        <v>34</v>
      </c>
      <c r="G63" s="45"/>
      <c r="H63" s="45">
        <v>24</v>
      </c>
      <c r="I63" s="45">
        <v>7.1999999999999993</v>
      </c>
      <c r="J63" s="45"/>
      <c r="K63" s="45" t="s">
        <v>34</v>
      </c>
      <c r="L63" s="45" t="s">
        <v>34</v>
      </c>
      <c r="M63" s="45" t="s">
        <v>34</v>
      </c>
      <c r="N63" s="45" t="s">
        <v>34</v>
      </c>
    </row>
    <row r="64" spans="1:15" x14ac:dyDescent="0.25">
      <c r="A64" s="275" t="s">
        <v>206</v>
      </c>
      <c r="B64" s="275"/>
      <c r="C64" s="275"/>
      <c r="D64" s="45"/>
      <c r="E64" s="57">
        <v>0.71399999999999997</v>
      </c>
      <c r="F64" s="57">
        <v>2.0000000000000002E-5</v>
      </c>
      <c r="G64" s="45"/>
      <c r="H64" s="57">
        <v>22</v>
      </c>
      <c r="I64" s="57"/>
      <c r="J64" s="45"/>
      <c r="K64" s="45"/>
      <c r="L64" s="45"/>
      <c r="M64" s="45"/>
      <c r="N64" s="45"/>
    </row>
    <row r="65" spans="1:14" x14ac:dyDescent="0.25">
      <c r="A65" s="273" t="s">
        <v>409</v>
      </c>
      <c r="B65" s="273"/>
      <c r="C65" s="45"/>
      <c r="D65" s="45"/>
      <c r="E65" s="45"/>
      <c r="F65" s="45"/>
      <c r="G65" s="45"/>
      <c r="H65" s="58">
        <v>5.8</v>
      </c>
      <c r="I65" s="58"/>
      <c r="J65" s="45"/>
      <c r="K65" s="45"/>
      <c r="L65" s="45"/>
      <c r="M65" s="45"/>
      <c r="N65" s="45"/>
    </row>
    <row r="66" spans="1:14" x14ac:dyDescent="0.25">
      <c r="A66" s="273" t="s">
        <v>207</v>
      </c>
      <c r="B66" s="273"/>
      <c r="C66" s="273"/>
      <c r="D66" s="44"/>
      <c r="E66" s="44"/>
      <c r="F66" s="44"/>
      <c r="G66" s="44"/>
      <c r="H66" s="59">
        <f>H65/H64</f>
        <v>0.26363636363636361</v>
      </c>
      <c r="I66" s="59"/>
      <c r="J66" s="44"/>
      <c r="K66" s="44"/>
      <c r="L66" s="44"/>
      <c r="M66" s="44"/>
      <c r="N66" s="44"/>
    </row>
    <row r="67" spans="1:14" x14ac:dyDescent="0.25">
      <c r="A67" s="95"/>
      <c r="B67" s="95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</row>
    <row r="68" spans="1:14" x14ac:dyDescent="0.25">
      <c r="A68" s="267" t="s">
        <v>208</v>
      </c>
      <c r="B68" s="267"/>
      <c r="C68" s="267"/>
      <c r="D68" s="267"/>
      <c r="E68" s="267"/>
      <c r="F68" s="267"/>
      <c r="G68" s="267"/>
      <c r="H68" s="267"/>
      <c r="I68" s="267"/>
      <c r="J68" s="267"/>
      <c r="K68" s="267"/>
      <c r="L68" s="267"/>
      <c r="M68" s="267"/>
      <c r="N68" s="267"/>
    </row>
    <row r="69" spans="1:14" x14ac:dyDescent="0.25">
      <c r="A69" s="278" t="s">
        <v>416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278"/>
    </row>
    <row r="70" spans="1:14" x14ac:dyDescent="0.25">
      <c r="A70" s="255" t="s">
        <v>465</v>
      </c>
      <c r="B70" s="255"/>
      <c r="C70" s="255"/>
      <c r="D70" s="255"/>
      <c r="E70" s="255"/>
      <c r="F70" s="255"/>
      <c r="G70" s="255"/>
      <c r="H70" s="255"/>
      <c r="I70" s="255"/>
      <c r="J70" s="255"/>
      <c r="K70" s="255"/>
      <c r="L70" s="255"/>
      <c r="M70" s="255"/>
      <c r="N70" s="255"/>
    </row>
    <row r="71" spans="1:14" x14ac:dyDescent="0.25">
      <c r="A71" s="255" t="s">
        <v>466</v>
      </c>
      <c r="B71" s="255"/>
      <c r="C71" s="255"/>
      <c r="D71" s="255"/>
      <c r="E71" s="255"/>
      <c r="F71" s="255"/>
      <c r="G71" s="255"/>
      <c r="H71" s="255"/>
      <c r="I71" s="255"/>
      <c r="J71" s="255"/>
      <c r="K71" s="255"/>
      <c r="L71" s="255"/>
      <c r="M71" s="255"/>
      <c r="N71" s="255"/>
    </row>
    <row r="72" spans="1:14" x14ac:dyDescent="0.25">
      <c r="A72" s="268" t="s">
        <v>112</v>
      </c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</row>
  </sheetData>
  <mergeCells count="15">
    <mergeCell ref="A1:N1"/>
    <mergeCell ref="E2:F2"/>
    <mergeCell ref="K2:L2"/>
    <mergeCell ref="A68:N68"/>
    <mergeCell ref="A69:N69"/>
    <mergeCell ref="A72:N72"/>
    <mergeCell ref="A66:C66"/>
    <mergeCell ref="A58:B58"/>
    <mergeCell ref="A59:B59"/>
    <mergeCell ref="A60:B60"/>
    <mergeCell ref="A61:B61"/>
    <mergeCell ref="A62:B62"/>
    <mergeCell ref="A63:B63"/>
    <mergeCell ref="A64:C64"/>
    <mergeCell ref="A65:B65"/>
  </mergeCells>
  <hyperlinks>
    <hyperlink ref="B7" r:id="rId1" display="http://igsn.org/GFDUH00Q7" xr:uid="{00000000-0004-0000-0400-000000000000}"/>
    <hyperlink ref="B8" r:id="rId2" display="http://igsn.org/GFDUH006W" xr:uid="{00000000-0004-0000-0400-000001000000}"/>
    <hyperlink ref="B9" r:id="rId3" display="http://igsn.org/GFDUH006R" xr:uid="{00000000-0004-0000-0400-000002000000}"/>
    <hyperlink ref="B11" r:id="rId4" display="http://igsn.org/GFDUH00Q8" xr:uid="{00000000-0004-0000-0400-000003000000}"/>
    <hyperlink ref="B12" r:id="rId5" display="http://igsn.org/GFDUH00Q9" xr:uid="{00000000-0004-0000-0400-000004000000}"/>
    <hyperlink ref="B13" r:id="rId6" display="http://igsn.org/GFDUH006Q" xr:uid="{00000000-0004-0000-0400-000005000000}"/>
    <hyperlink ref="B14" r:id="rId7" display="http://igsn.org/GFDUH006S" xr:uid="{00000000-0004-0000-0400-000006000000}"/>
    <hyperlink ref="B15" r:id="rId8" display="http://igsn.org/GFDUH006T" xr:uid="{00000000-0004-0000-0400-000007000000}"/>
    <hyperlink ref="B19" r:id="rId9" display="http://igsn.org/GFDUH00NE" xr:uid="{00000000-0004-0000-0400-000008000000}"/>
    <hyperlink ref="B20" r:id="rId10" display="http://igsn.org/GFDUH00T9" xr:uid="{00000000-0004-0000-0400-000009000000}"/>
    <hyperlink ref="B21" r:id="rId11" display="http://igsn.org/GFDUH00TB" xr:uid="{00000000-0004-0000-0400-00000A000000}"/>
    <hyperlink ref="B22" r:id="rId12" display="http://igsn.org/GFDUH00TJ" xr:uid="{00000000-0004-0000-0400-00000B000000}"/>
    <hyperlink ref="B24" r:id="rId13" display="http://igsn.org/GFDUH00TA" xr:uid="{00000000-0004-0000-0400-00000C000000}"/>
    <hyperlink ref="B25" r:id="rId14" display="http://igsn.org/GFDUH00T3" xr:uid="{00000000-0004-0000-0400-00000D000000}"/>
    <hyperlink ref="B26" r:id="rId15" display="http://igsn.org/GFDUH00T2" xr:uid="{00000000-0004-0000-0400-00000E000000}"/>
    <hyperlink ref="B27" r:id="rId16" display="http://igsn.org/GFDUH00T4" xr:uid="{00000000-0004-0000-0400-00000F000000}"/>
    <hyperlink ref="B29" r:id="rId17" display="http://igsn.org/GFDUH00TG" xr:uid="{00000000-0004-0000-0400-000010000000}"/>
    <hyperlink ref="B30" r:id="rId18" display="http://igsn.org/GFDUH00TL" xr:uid="{00000000-0004-0000-0400-000011000000}"/>
    <hyperlink ref="B32" r:id="rId19" display="http://igsn.org/GFDUH00NF" xr:uid="{00000000-0004-0000-0400-000012000000}"/>
    <hyperlink ref="B33" r:id="rId20" display="http://igsn.org/GFDUH00TD" xr:uid="{00000000-0004-0000-0400-000013000000}"/>
    <hyperlink ref="B34" r:id="rId21" display="http://igsn.org/GFDUH00TF" xr:uid="{00000000-0004-0000-0400-000014000000}"/>
    <hyperlink ref="B35" r:id="rId22" display="http://igsn.org/GFDUH00T7" xr:uid="{00000000-0004-0000-0400-000015000000}"/>
    <hyperlink ref="B36" r:id="rId23" display="http://igsn.org/GFDUH00T5" xr:uid="{00000000-0004-0000-0400-000016000000}"/>
    <hyperlink ref="B38" r:id="rId24" display="http://igsn.org/GFDUH00TE" xr:uid="{00000000-0004-0000-0400-000017000000}"/>
    <hyperlink ref="B39" r:id="rId25" display="http://igsn.org/GFDUH00TC" xr:uid="{00000000-0004-0000-0400-000018000000}"/>
    <hyperlink ref="B40" r:id="rId26" display="http://igsn.org/GFDUH00T8" xr:uid="{00000000-0004-0000-0400-000019000000}"/>
    <hyperlink ref="B41" r:id="rId27" display="http://igsn.org/GFDUH00T6" xr:uid="{00000000-0004-0000-0400-00001A000000}"/>
    <hyperlink ref="B43" r:id="rId28" display="http://igsn.org/GFDUH00TH" xr:uid="{00000000-0004-0000-0400-00001B000000}"/>
    <hyperlink ref="B44" r:id="rId29" display="http://igsn.org/GFDUH00TK" xr:uid="{00000000-0004-0000-0400-00001C000000}"/>
    <hyperlink ref="B48" r:id="rId30" display="http://igsn.org/GFDUH00TN" xr:uid="{00000000-0004-0000-0400-00001D000000}"/>
    <hyperlink ref="B49" r:id="rId31" display="http://igsn.org/GFDUH00TS" xr:uid="{00000000-0004-0000-0400-00001E000000}"/>
    <hyperlink ref="B50" r:id="rId32" display="http://igsn.org/GFDUH00TP" xr:uid="{00000000-0004-0000-0400-00001F000000}"/>
    <hyperlink ref="B52" r:id="rId33" display="http://igsn.org/GFDUH00TQ" xr:uid="{00000000-0004-0000-0400-000020000000}"/>
    <hyperlink ref="B53" r:id="rId34" display="http://igsn.org/GFDUH00TR" xr:uid="{00000000-0004-0000-0400-000021000000}"/>
    <hyperlink ref="B54" r:id="rId35" display="http://igsn.org/GFDUH00TM" xr:uid="{00000000-0004-0000-0400-000022000000}"/>
  </hyperlinks>
  <pageMargins left="0.70866141732283472" right="0.70866141732283472" top="0.78740157480314965" bottom="0.78740157480314965" header="0.31496062992125984" footer="0.31496062992125984"/>
  <pageSetup paperSize="9" scale="83" orientation="landscape" r:id="rId3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66"/>
  <sheetViews>
    <sheetView workbookViewId="0">
      <selection sqref="A1:L1"/>
    </sheetView>
  </sheetViews>
  <sheetFormatPr baseColWidth="10" defaultColWidth="11.44140625" defaultRowHeight="13.8" x14ac:dyDescent="0.25"/>
  <cols>
    <col min="1" max="1" width="11.44140625" style="42"/>
    <col min="2" max="2" width="13.33203125" style="42" bestFit="1" customWidth="1"/>
    <col min="3" max="3" width="18.6640625" style="42" bestFit="1" customWidth="1"/>
    <col min="4" max="4" width="10.44140625" style="42" bestFit="1" customWidth="1"/>
    <col min="5" max="5" width="6.33203125" style="42" bestFit="1" customWidth="1"/>
    <col min="6" max="6" width="9.109375" style="42" bestFit="1" customWidth="1"/>
    <col min="7" max="7" width="11.44140625" style="42" bestFit="1" customWidth="1"/>
    <col min="8" max="8" width="2.6640625" style="42" customWidth="1"/>
    <col min="9" max="9" width="10.109375" style="42" bestFit="1" customWidth="1"/>
    <col min="10" max="10" width="11.44140625" style="42"/>
    <col min="11" max="11" width="11.6640625" style="42" bestFit="1" customWidth="1"/>
    <col min="12" max="15" width="11.44140625" style="42"/>
    <col min="16" max="16" width="17.6640625" style="42" bestFit="1" customWidth="1"/>
    <col min="17" max="16384" width="11.44140625" style="42"/>
  </cols>
  <sheetData>
    <row r="1" spans="1:16" x14ac:dyDescent="0.25">
      <c r="A1" s="276" t="s">
        <v>434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</row>
    <row r="2" spans="1:16" ht="14.4" x14ac:dyDescent="0.25">
      <c r="A2" s="49"/>
      <c r="B2" s="49"/>
      <c r="C2" s="44"/>
      <c r="D2" s="44"/>
      <c r="E2" s="45"/>
      <c r="F2" s="83" t="s">
        <v>255</v>
      </c>
      <c r="G2" s="168"/>
      <c r="H2" s="44"/>
      <c r="I2" s="277" t="s">
        <v>116</v>
      </c>
      <c r="J2" s="277"/>
      <c r="K2" s="83"/>
      <c r="L2" s="83"/>
    </row>
    <row r="3" spans="1:16" ht="27.6" x14ac:dyDescent="0.25">
      <c r="A3" s="103" t="s">
        <v>1</v>
      </c>
      <c r="B3" s="85" t="s">
        <v>303</v>
      </c>
      <c r="C3" s="104" t="s">
        <v>3</v>
      </c>
      <c r="D3" s="105" t="s">
        <v>256</v>
      </c>
      <c r="E3" s="105" t="s">
        <v>4</v>
      </c>
      <c r="F3" s="87" t="s">
        <v>257</v>
      </c>
      <c r="G3" s="87" t="s">
        <v>119</v>
      </c>
      <c r="H3" s="44"/>
      <c r="I3" s="86" t="s">
        <v>305</v>
      </c>
      <c r="J3" s="87" t="s">
        <v>119</v>
      </c>
      <c r="K3" s="87" t="s">
        <v>306</v>
      </c>
      <c r="L3" s="87" t="s">
        <v>119</v>
      </c>
    </row>
    <row r="4" spans="1:16" ht="16.8" x14ac:dyDescent="0.25">
      <c r="A4" s="106"/>
      <c r="B4" s="106"/>
      <c r="C4" s="107"/>
      <c r="D4" s="107"/>
      <c r="E4" s="108" t="s">
        <v>13</v>
      </c>
      <c r="F4" s="109" t="s">
        <v>14</v>
      </c>
      <c r="G4" s="109" t="s">
        <v>14</v>
      </c>
      <c r="H4" s="44"/>
      <c r="I4" s="109" t="s">
        <v>307</v>
      </c>
      <c r="J4" s="109" t="s">
        <v>307</v>
      </c>
      <c r="K4" s="109" t="s">
        <v>308</v>
      </c>
      <c r="L4" s="109" t="s">
        <v>308</v>
      </c>
    </row>
    <row r="5" spans="1:16" ht="15.75" customHeight="1" x14ac:dyDescent="0.25">
      <c r="A5" s="283" t="s">
        <v>258</v>
      </c>
      <c r="B5" s="283"/>
      <c r="C5" s="283"/>
      <c r="D5" s="283"/>
      <c r="E5" s="101"/>
      <c r="F5" s="88"/>
      <c r="G5" s="96"/>
      <c r="H5" s="44"/>
      <c r="I5" s="96"/>
      <c r="J5" s="96"/>
      <c r="K5" s="96"/>
      <c r="L5" s="96"/>
    </row>
    <row r="6" spans="1:16" x14ac:dyDescent="0.25">
      <c r="A6" s="44"/>
      <c r="B6" s="44"/>
      <c r="C6" s="44"/>
      <c r="D6" s="44"/>
      <c r="E6" s="45"/>
      <c r="F6" s="45"/>
      <c r="G6" s="45"/>
      <c r="H6" s="44"/>
      <c r="I6" s="91"/>
      <c r="J6" s="91"/>
      <c r="K6" s="91"/>
      <c r="L6" s="91"/>
    </row>
    <row r="7" spans="1:16" x14ac:dyDescent="0.25">
      <c r="A7" s="44" t="s">
        <v>16</v>
      </c>
      <c r="B7" s="43" t="s">
        <v>259</v>
      </c>
      <c r="C7" s="44" t="s">
        <v>18</v>
      </c>
      <c r="D7" s="45" t="s">
        <v>260</v>
      </c>
      <c r="E7" s="45">
        <v>0.2</v>
      </c>
      <c r="F7" s="48">
        <v>0.47</v>
      </c>
      <c r="G7" s="187">
        <f>F7*0.05</f>
        <v>2.35E-2</v>
      </c>
      <c r="H7" s="44"/>
      <c r="I7" s="183">
        <v>332.03751794560895</v>
      </c>
      <c r="J7" s="183">
        <v>10.724054400821958</v>
      </c>
      <c r="K7" s="183">
        <v>10.662925973202221</v>
      </c>
      <c r="L7" s="181">
        <v>0.63473195451468334</v>
      </c>
      <c r="M7" s="176"/>
      <c r="N7" s="176"/>
      <c r="P7" s="184"/>
    </row>
    <row r="8" spans="1:16" x14ac:dyDescent="0.25">
      <c r="A8" s="44" t="s">
        <v>22</v>
      </c>
      <c r="B8" s="43" t="s">
        <v>261</v>
      </c>
      <c r="C8" s="44" t="s">
        <v>414</v>
      </c>
      <c r="D8" s="45" t="s">
        <v>260</v>
      </c>
      <c r="E8" s="45">
        <v>0.6</v>
      </c>
      <c r="F8" s="48">
        <v>0.61</v>
      </c>
      <c r="G8" s="187">
        <f t="shared" ref="G8:G14" si="0">F8*0.05</f>
        <v>3.0499999999999999E-2</v>
      </c>
      <c r="H8" s="44"/>
      <c r="I8" s="183">
        <v>496.72814353931886</v>
      </c>
      <c r="J8" s="183">
        <v>15.937466068795205</v>
      </c>
      <c r="K8" s="183">
        <v>12.101457181691439</v>
      </c>
      <c r="L8" s="181">
        <v>0.71896412757457395</v>
      </c>
      <c r="M8" s="176"/>
      <c r="P8" s="184"/>
    </row>
    <row r="9" spans="1:16" x14ac:dyDescent="0.25">
      <c r="A9" s="44" t="s">
        <v>26</v>
      </c>
      <c r="B9" s="43" t="s">
        <v>262</v>
      </c>
      <c r="C9" s="210" t="s">
        <v>414</v>
      </c>
      <c r="D9" s="45" t="s">
        <v>260</v>
      </c>
      <c r="E9" s="182">
        <v>1</v>
      </c>
      <c r="F9" s="48">
        <v>0.83</v>
      </c>
      <c r="G9" s="187">
        <f t="shared" si="0"/>
        <v>4.1500000000000002E-2</v>
      </c>
      <c r="H9" s="44"/>
      <c r="I9" s="183">
        <v>676.47995224777867</v>
      </c>
      <c r="J9" s="183">
        <v>21.70250949876295</v>
      </c>
      <c r="K9" s="183">
        <v>12.244564141607718</v>
      </c>
      <c r="L9" s="181">
        <v>0.7274492475743719</v>
      </c>
      <c r="M9" s="176"/>
      <c r="P9" s="184"/>
    </row>
    <row r="10" spans="1:16" x14ac:dyDescent="0.25">
      <c r="A10" s="44" t="s">
        <v>30</v>
      </c>
      <c r="B10" s="43" t="s">
        <v>263</v>
      </c>
      <c r="C10" s="210" t="s">
        <v>414</v>
      </c>
      <c r="D10" s="45" t="s">
        <v>260</v>
      </c>
      <c r="E10" s="45">
        <v>1.4</v>
      </c>
      <c r="F10" s="48">
        <v>0.47</v>
      </c>
      <c r="G10" s="187">
        <f t="shared" si="0"/>
        <v>2.35E-2</v>
      </c>
      <c r="H10" s="44"/>
      <c r="I10" s="183">
        <v>307.44583400371494</v>
      </c>
      <c r="J10" s="183">
        <v>9.9024751695807165</v>
      </c>
      <c r="K10" s="182">
        <v>9.7621176313003062</v>
      </c>
      <c r="L10" s="181">
        <v>0.58063417061940448</v>
      </c>
      <c r="M10" s="176"/>
      <c r="P10" s="184"/>
    </row>
    <row r="11" spans="1:16" x14ac:dyDescent="0.25">
      <c r="A11" s="44" t="s">
        <v>37</v>
      </c>
      <c r="B11" s="43" t="s">
        <v>264</v>
      </c>
      <c r="C11" s="44" t="s">
        <v>415</v>
      </c>
      <c r="D11" s="45" t="s">
        <v>260</v>
      </c>
      <c r="E11" s="182">
        <v>2</v>
      </c>
      <c r="F11" s="48">
        <v>0.35</v>
      </c>
      <c r="G11" s="187">
        <f t="shared" si="0"/>
        <v>1.7499999999999998E-2</v>
      </c>
      <c r="H11" s="44"/>
      <c r="I11" s="183">
        <v>121.49298771783793</v>
      </c>
      <c r="J11" s="182">
        <v>3.9909172180221115</v>
      </c>
      <c r="K11" s="182">
        <v>5.1251533816691568</v>
      </c>
      <c r="L11" s="181">
        <v>0.30662700797611586</v>
      </c>
      <c r="M11" s="176"/>
      <c r="P11" s="184"/>
    </row>
    <row r="12" spans="1:16" x14ac:dyDescent="0.25">
      <c r="A12" s="44" t="s">
        <v>44</v>
      </c>
      <c r="B12" s="43" t="s">
        <v>265</v>
      </c>
      <c r="C12" s="44" t="s">
        <v>43</v>
      </c>
      <c r="D12" s="45" t="s">
        <v>260</v>
      </c>
      <c r="E12" s="45">
        <v>2.6</v>
      </c>
      <c r="F12" s="48">
        <v>0.36</v>
      </c>
      <c r="G12" s="187">
        <f t="shared" si="0"/>
        <v>1.7999999999999999E-2</v>
      </c>
      <c r="H12" s="44"/>
      <c r="I12" s="183">
        <v>79.57437391116413</v>
      </c>
      <c r="J12" s="182">
        <v>2.6418860614470794</v>
      </c>
      <c r="K12" s="182">
        <v>3.3436189314206368</v>
      </c>
      <c r="L12" s="181">
        <v>0.20068881332009311</v>
      </c>
      <c r="M12" s="176"/>
      <c r="P12" s="184"/>
    </row>
    <row r="13" spans="1:16" x14ac:dyDescent="0.25">
      <c r="A13" s="44" t="s">
        <v>50</v>
      </c>
      <c r="B13" s="43" t="s">
        <v>266</v>
      </c>
      <c r="C13" s="44" t="s">
        <v>43</v>
      </c>
      <c r="D13" s="45" t="s">
        <v>260</v>
      </c>
      <c r="E13" s="45">
        <v>4.4000000000000004</v>
      </c>
      <c r="F13" s="48">
        <v>0.38</v>
      </c>
      <c r="G13" s="187">
        <f t="shared" si="0"/>
        <v>1.9000000000000003E-2</v>
      </c>
      <c r="H13" s="44"/>
      <c r="I13" s="183">
        <v>74.238010750071837</v>
      </c>
      <c r="J13" s="182">
        <v>2.4745487684430407</v>
      </c>
      <c r="K13" s="182">
        <v>2.9120920734508946</v>
      </c>
      <c r="L13" s="181">
        <v>0.17500158269687865</v>
      </c>
      <c r="M13" s="176"/>
      <c r="P13" s="184"/>
    </row>
    <row r="14" spans="1:16" x14ac:dyDescent="0.25">
      <c r="A14" s="44" t="s">
        <v>56</v>
      </c>
      <c r="B14" s="43" t="s">
        <v>267</v>
      </c>
      <c r="C14" s="44" t="s">
        <v>43</v>
      </c>
      <c r="D14" s="45" t="s">
        <v>260</v>
      </c>
      <c r="E14" s="45">
        <v>6.5</v>
      </c>
      <c r="F14" s="48">
        <v>0.37</v>
      </c>
      <c r="G14" s="187">
        <f t="shared" si="0"/>
        <v>1.8499999999999999E-2</v>
      </c>
      <c r="H14" s="44"/>
      <c r="I14" s="183">
        <v>76.665144400004763</v>
      </c>
      <c r="J14" s="182">
        <v>2.5616612196349795</v>
      </c>
      <c r="K14" s="182">
        <v>3.0731945712066433</v>
      </c>
      <c r="L14" s="181">
        <v>0.18482116952785674</v>
      </c>
      <c r="M14" s="176"/>
      <c r="P14" s="180"/>
    </row>
    <row r="15" spans="1:16" x14ac:dyDescent="0.25">
      <c r="A15" s="44"/>
      <c r="B15" s="44"/>
      <c r="C15" s="44"/>
      <c r="D15" s="45"/>
      <c r="E15" s="45"/>
      <c r="F15" s="48"/>
      <c r="G15" s="48"/>
      <c r="H15" s="44"/>
      <c r="I15" s="45"/>
      <c r="J15" s="45"/>
      <c r="K15" s="45"/>
      <c r="L15" s="45"/>
      <c r="M15" s="176"/>
    </row>
    <row r="16" spans="1:16" ht="15.75" customHeight="1" x14ac:dyDescent="0.25">
      <c r="A16" s="283" t="s">
        <v>268</v>
      </c>
      <c r="B16" s="283"/>
      <c r="C16" s="283"/>
      <c r="D16" s="283"/>
      <c r="E16" s="101"/>
      <c r="F16" s="88"/>
      <c r="G16" s="96"/>
      <c r="H16" s="44"/>
      <c r="I16" s="96"/>
      <c r="J16" s="96"/>
      <c r="K16" s="96"/>
      <c r="L16" s="96"/>
      <c r="M16" s="176"/>
    </row>
    <row r="17" spans="1:13" x14ac:dyDescent="0.25">
      <c r="A17" s="46"/>
      <c r="B17" s="46"/>
      <c r="C17" s="44"/>
      <c r="D17" s="44"/>
      <c r="E17" s="48"/>
      <c r="F17" s="48"/>
      <c r="G17" s="48"/>
      <c r="H17" s="44"/>
      <c r="I17" s="44"/>
      <c r="J17" s="44"/>
      <c r="K17" s="44"/>
      <c r="L17" s="44"/>
      <c r="M17" s="176"/>
    </row>
    <row r="18" spans="1:13" x14ac:dyDescent="0.25">
      <c r="A18" s="44" t="s">
        <v>59</v>
      </c>
      <c r="B18" s="43" t="s">
        <v>269</v>
      </c>
      <c r="C18" s="44" t="s">
        <v>61</v>
      </c>
      <c r="D18" s="45" t="s">
        <v>260</v>
      </c>
      <c r="E18" s="45">
        <v>0.2</v>
      </c>
      <c r="F18" s="48">
        <v>0.05</v>
      </c>
      <c r="G18" s="186">
        <f>F18*0.05</f>
        <v>2.5000000000000005E-3</v>
      </c>
      <c r="H18" s="44"/>
      <c r="I18" s="183">
        <v>51.548165097875454</v>
      </c>
      <c r="J18" s="182">
        <v>1.7519501894003435</v>
      </c>
      <c r="K18" s="183">
        <v>15.88849182016847</v>
      </c>
      <c r="L18" s="181">
        <v>0.96061319383863319</v>
      </c>
      <c r="M18" s="176"/>
    </row>
    <row r="19" spans="1:13" x14ac:dyDescent="0.25">
      <c r="A19" s="44" t="s">
        <v>64</v>
      </c>
      <c r="B19" s="43" t="s">
        <v>270</v>
      </c>
      <c r="C19" s="44" t="s">
        <v>61</v>
      </c>
      <c r="D19" s="45" t="s">
        <v>260</v>
      </c>
      <c r="E19" s="45">
        <v>0.6</v>
      </c>
      <c r="F19" s="48">
        <v>0.42</v>
      </c>
      <c r="G19" s="187">
        <f t="shared" ref="G19:G24" si="1">F19*0.05</f>
        <v>2.1000000000000001E-2</v>
      </c>
      <c r="H19" s="44"/>
      <c r="I19" s="183">
        <v>649.4625078026113</v>
      </c>
      <c r="J19" s="183">
        <v>20.80526697658058</v>
      </c>
      <c r="K19" s="183">
        <v>23.411093761233165</v>
      </c>
      <c r="L19" s="182">
        <v>1.3902485333889023</v>
      </c>
      <c r="M19" s="176"/>
    </row>
    <row r="20" spans="1:13" x14ac:dyDescent="0.25">
      <c r="A20" s="44" t="s">
        <v>68</v>
      </c>
      <c r="B20" s="43" t="s">
        <v>271</v>
      </c>
      <c r="C20" s="44" t="s">
        <v>61</v>
      </c>
      <c r="D20" s="45" t="s">
        <v>260</v>
      </c>
      <c r="E20" s="182">
        <v>1</v>
      </c>
      <c r="F20" s="48">
        <v>0.39</v>
      </c>
      <c r="G20" s="187">
        <f t="shared" si="1"/>
        <v>1.9500000000000003E-2</v>
      </c>
      <c r="H20" s="44"/>
      <c r="I20" s="183">
        <v>479.40600836355077</v>
      </c>
      <c r="J20" s="183">
        <v>15.396441485223543</v>
      </c>
      <c r="K20" s="183">
        <v>18.543729804492468</v>
      </c>
      <c r="L20" s="182">
        <v>1.1020081044472283</v>
      </c>
      <c r="M20" s="176"/>
    </row>
    <row r="21" spans="1:13" x14ac:dyDescent="0.25">
      <c r="A21" s="44" t="s">
        <v>76</v>
      </c>
      <c r="B21" s="43" t="s">
        <v>272</v>
      </c>
      <c r="C21" s="44" t="s">
        <v>43</v>
      </c>
      <c r="D21" s="45" t="s">
        <v>260</v>
      </c>
      <c r="E21" s="45">
        <v>1.8</v>
      </c>
      <c r="F21" s="48">
        <v>0.38</v>
      </c>
      <c r="G21" s="187">
        <f t="shared" si="1"/>
        <v>1.9000000000000003E-2</v>
      </c>
      <c r="H21" s="44"/>
      <c r="I21" s="183">
        <v>195.24807778855478</v>
      </c>
      <c r="J21" s="182">
        <v>6.3225951364748463</v>
      </c>
      <c r="K21" s="182">
        <v>7.7538957595900762</v>
      </c>
      <c r="L21" s="181">
        <v>0.46191938052161841</v>
      </c>
      <c r="M21" s="176"/>
    </row>
    <row r="22" spans="1:13" x14ac:dyDescent="0.25">
      <c r="A22" s="44" t="s">
        <v>86</v>
      </c>
      <c r="B22" s="43" t="s">
        <v>273</v>
      </c>
      <c r="C22" s="44" t="s">
        <v>43</v>
      </c>
      <c r="D22" s="45" t="s">
        <v>260</v>
      </c>
      <c r="E22" s="45">
        <v>2.8</v>
      </c>
      <c r="F22" s="48">
        <v>0.81</v>
      </c>
      <c r="G22" s="187">
        <f t="shared" si="1"/>
        <v>4.0500000000000008E-2</v>
      </c>
      <c r="H22" s="61"/>
      <c r="I22" s="183">
        <v>134.66080494148849</v>
      </c>
      <c r="J22" s="182">
        <v>4.3987820076974931</v>
      </c>
      <c r="K22" s="182">
        <v>2.4829366463750131</v>
      </c>
      <c r="L22" s="181">
        <v>0.14829885536050616</v>
      </c>
      <c r="M22" s="176"/>
    </row>
    <row r="23" spans="1:13" x14ac:dyDescent="0.25">
      <c r="A23" s="44" t="s">
        <v>96</v>
      </c>
      <c r="B23" s="43" t="s">
        <v>274</v>
      </c>
      <c r="C23" s="44" t="s">
        <v>43</v>
      </c>
      <c r="D23" s="45" t="s">
        <v>260</v>
      </c>
      <c r="E23" s="45">
        <v>5.3</v>
      </c>
      <c r="F23" s="48">
        <v>1.17</v>
      </c>
      <c r="G23" s="187">
        <f t="shared" si="1"/>
        <v>5.8499999999999996E-2</v>
      </c>
      <c r="H23" s="48"/>
      <c r="I23" s="183">
        <v>66.551269526753046</v>
      </c>
      <c r="J23" s="182">
        <v>2.1820746748654449</v>
      </c>
      <c r="K23" s="181">
        <v>0.85360760428635196</v>
      </c>
      <c r="L23" s="181">
        <v>5.1039874808955839E-2</v>
      </c>
      <c r="M23" s="176"/>
    </row>
    <row r="24" spans="1:13" x14ac:dyDescent="0.25">
      <c r="A24" s="44" t="s">
        <v>108</v>
      </c>
      <c r="B24" s="43" t="s">
        <v>275</v>
      </c>
      <c r="C24" s="44" t="s">
        <v>43</v>
      </c>
      <c r="D24" s="45" t="s">
        <v>260</v>
      </c>
      <c r="E24" s="45">
        <v>16.3</v>
      </c>
      <c r="F24" s="48">
        <v>0.15</v>
      </c>
      <c r="G24" s="187">
        <f t="shared" si="1"/>
        <v>7.4999999999999997E-3</v>
      </c>
      <c r="H24" s="44"/>
      <c r="I24" s="181">
        <v>0.23079753248911741</v>
      </c>
      <c r="J24" s="181">
        <v>3.9039404096570189E-2</v>
      </c>
      <c r="K24" s="181">
        <v>2.3448237407528119E-2</v>
      </c>
      <c r="L24" s="211">
        <v>4.1359258301780655E-3</v>
      </c>
      <c r="M24" s="176"/>
    </row>
    <row r="25" spans="1:13" x14ac:dyDescent="0.25">
      <c r="A25" s="83"/>
      <c r="B25" s="83"/>
      <c r="C25" s="83"/>
      <c r="D25" s="91"/>
      <c r="E25" s="91"/>
      <c r="F25" s="99"/>
      <c r="G25" s="187"/>
      <c r="H25" s="45"/>
      <c r="I25" s="47"/>
      <c r="J25" s="45"/>
      <c r="K25" s="45"/>
      <c r="L25" s="47"/>
      <c r="M25" s="176"/>
    </row>
    <row r="26" spans="1:13" ht="15.75" customHeight="1" x14ac:dyDescent="0.25">
      <c r="A26" s="102" t="s">
        <v>276</v>
      </c>
      <c r="B26" s="102"/>
      <c r="C26" s="102"/>
      <c r="D26" s="102"/>
      <c r="E26" s="101"/>
      <c r="F26" s="88"/>
      <c r="G26" s="96"/>
      <c r="H26" s="44"/>
      <c r="I26" s="96"/>
      <c r="J26" s="96"/>
      <c r="K26" s="96"/>
      <c r="L26" s="96"/>
      <c r="M26" s="176"/>
    </row>
    <row r="27" spans="1:13" x14ac:dyDescent="0.25">
      <c r="A27" s="44"/>
      <c r="B27" s="44"/>
      <c r="C27" s="44"/>
      <c r="D27" s="44"/>
      <c r="E27" s="44"/>
      <c r="F27" s="45"/>
      <c r="G27" s="45"/>
      <c r="H27" s="45"/>
      <c r="I27" s="47"/>
      <c r="J27" s="45"/>
      <c r="K27" s="45"/>
      <c r="L27" s="47"/>
      <c r="M27" s="176"/>
    </row>
    <row r="28" spans="1:13" x14ac:dyDescent="0.25">
      <c r="A28" s="274" t="s">
        <v>277</v>
      </c>
      <c r="B28" s="274"/>
      <c r="C28" s="274"/>
      <c r="D28" s="45" t="s">
        <v>260</v>
      </c>
      <c r="E28" s="45"/>
      <c r="F28" s="48">
        <v>0.32</v>
      </c>
      <c r="G28" s="187">
        <f t="shared" ref="G28:G29" si="2">F28*0.05</f>
        <v>1.6E-2</v>
      </c>
      <c r="H28" s="45"/>
      <c r="I28" s="183">
        <v>13.586677912823209</v>
      </c>
      <c r="J28" s="181">
        <v>0.57494968138609615</v>
      </c>
      <c r="K28" s="181">
        <v>0.51670013751138277</v>
      </c>
      <c r="L28" s="181">
        <v>2.3910178605424059E-2</v>
      </c>
      <c r="M28" s="176"/>
    </row>
    <row r="29" spans="1:13" x14ac:dyDescent="0.25">
      <c r="A29" s="274" t="s">
        <v>278</v>
      </c>
      <c r="B29" s="274"/>
      <c r="C29" s="274"/>
      <c r="D29" s="45" t="s">
        <v>260</v>
      </c>
      <c r="E29" s="45"/>
      <c r="F29" s="48">
        <v>0.31</v>
      </c>
      <c r="G29" s="187">
        <f t="shared" si="2"/>
        <v>1.55E-2</v>
      </c>
      <c r="H29" s="45"/>
      <c r="I29" s="183">
        <v>14.396315731891248</v>
      </c>
      <c r="J29" s="181">
        <v>0.53105589115165575</v>
      </c>
      <c r="K29" s="181">
        <v>0.56873475867421552</v>
      </c>
      <c r="L29" s="181">
        <v>3.5339366923375595E-2</v>
      </c>
      <c r="M29" s="176"/>
    </row>
    <row r="30" spans="1:13" x14ac:dyDescent="0.25">
      <c r="A30" s="275" t="s">
        <v>279</v>
      </c>
      <c r="B30" s="275"/>
      <c r="C30" s="275"/>
      <c r="D30" s="45"/>
      <c r="E30" s="45"/>
      <c r="F30" s="57">
        <v>0.32</v>
      </c>
      <c r="G30" s="188">
        <v>2.2627416997969524E-2</v>
      </c>
      <c r="H30" s="45"/>
      <c r="I30" s="57">
        <v>10</v>
      </c>
      <c r="J30" s="57">
        <v>0.38</v>
      </c>
      <c r="K30" s="188">
        <f>AVERAGE(K28:K29)</f>
        <v>0.5427174480927992</v>
      </c>
      <c r="L30" s="188">
        <v>4.204690236494138E-2</v>
      </c>
      <c r="M30" s="176"/>
    </row>
    <row r="31" spans="1:13" x14ac:dyDescent="0.25">
      <c r="A31" s="273" t="s">
        <v>280</v>
      </c>
      <c r="B31" s="273"/>
      <c r="C31" s="273"/>
      <c r="D31" s="44"/>
      <c r="E31" s="44"/>
      <c r="F31" s="62">
        <v>0.01</v>
      </c>
      <c r="G31" s="62" t="s">
        <v>281</v>
      </c>
      <c r="H31" s="45"/>
      <c r="I31" s="62">
        <v>0.59</v>
      </c>
      <c r="J31" s="62" t="s">
        <v>281</v>
      </c>
      <c r="K31" s="189">
        <f>STDEV(K28:K29)</f>
        <v>3.6794033480712071E-2</v>
      </c>
      <c r="L31" s="62" t="s">
        <v>281</v>
      </c>
    </row>
    <row r="32" spans="1:13" x14ac:dyDescent="0.25">
      <c r="A32" s="273" t="s">
        <v>282</v>
      </c>
      <c r="B32" s="273"/>
      <c r="C32" s="273"/>
      <c r="D32" s="44"/>
      <c r="E32" s="48"/>
      <c r="F32" s="63">
        <v>0.02</v>
      </c>
      <c r="G32" s="62" t="s">
        <v>281</v>
      </c>
      <c r="H32" s="45"/>
      <c r="I32" s="63">
        <v>0.06</v>
      </c>
      <c r="J32" s="62" t="s">
        <v>281</v>
      </c>
      <c r="K32" s="63">
        <f>K31/K30</f>
        <v>6.7795928820811868E-2</v>
      </c>
      <c r="L32" s="62" t="s">
        <v>281</v>
      </c>
    </row>
    <row r="33" spans="1:12" x14ac:dyDescent="0.25">
      <c r="A33" s="83"/>
      <c r="B33" s="83"/>
      <c r="C33" s="83"/>
      <c r="D33" s="91"/>
      <c r="E33" s="91"/>
      <c r="F33" s="99"/>
      <c r="G33" s="99"/>
      <c r="H33" s="45"/>
      <c r="I33" s="83"/>
      <c r="J33" s="83"/>
      <c r="K33" s="83"/>
      <c r="L33" s="83"/>
    </row>
    <row r="34" spans="1:12" ht="15.75" customHeight="1" x14ac:dyDescent="0.25">
      <c r="A34" s="102" t="s">
        <v>283</v>
      </c>
      <c r="B34" s="102"/>
      <c r="C34" s="102"/>
      <c r="D34" s="102"/>
      <c r="E34" s="101"/>
      <c r="F34" s="88"/>
      <c r="G34" s="96"/>
      <c r="H34" s="44"/>
      <c r="I34" s="96"/>
      <c r="J34" s="96"/>
      <c r="K34" s="96"/>
      <c r="L34" s="96"/>
    </row>
    <row r="35" spans="1:12" x14ac:dyDescent="0.25">
      <c r="A35" s="44"/>
      <c r="B35" s="44"/>
      <c r="C35" s="44"/>
      <c r="D35" s="44"/>
      <c r="E35" s="44"/>
      <c r="F35" s="44"/>
      <c r="G35" s="169"/>
      <c r="H35" s="45"/>
      <c r="I35" s="44"/>
      <c r="J35" s="44"/>
      <c r="K35" s="44"/>
      <c r="L35" s="44"/>
    </row>
    <row r="36" spans="1:12" x14ac:dyDescent="0.25">
      <c r="A36" s="279" t="s">
        <v>284</v>
      </c>
      <c r="B36" s="279"/>
      <c r="C36" s="279"/>
      <c r="D36" s="44"/>
      <c r="E36" s="44"/>
      <c r="F36" s="45">
        <v>2.2999999999999998</v>
      </c>
      <c r="G36" s="45"/>
      <c r="H36" s="45"/>
      <c r="I36" s="45"/>
      <c r="J36" s="44"/>
      <c r="K36" s="44"/>
      <c r="L36" s="44"/>
    </row>
    <row r="37" spans="1:12" x14ac:dyDescent="0.25">
      <c r="A37" s="279" t="s">
        <v>285</v>
      </c>
      <c r="B37" s="279"/>
      <c r="C37" s="279"/>
      <c r="D37" s="44"/>
      <c r="E37" s="44"/>
      <c r="F37" s="45">
        <v>2.2000000000000002</v>
      </c>
      <c r="G37" s="45"/>
      <c r="H37" s="45"/>
      <c r="I37" s="45"/>
      <c r="J37" s="44"/>
      <c r="K37" s="44"/>
      <c r="L37" s="44"/>
    </row>
    <row r="38" spans="1:12" x14ac:dyDescent="0.25">
      <c r="A38" s="279" t="s">
        <v>285</v>
      </c>
      <c r="B38" s="279"/>
      <c r="C38" s="279"/>
      <c r="D38" s="44"/>
      <c r="E38" s="44"/>
      <c r="F38" s="45">
        <v>2.2999999999999998</v>
      </c>
      <c r="G38" s="45"/>
      <c r="H38" s="45"/>
      <c r="I38" s="45"/>
      <c r="J38" s="44"/>
      <c r="K38" s="44"/>
      <c r="L38" s="44"/>
    </row>
    <row r="39" spans="1:12" x14ac:dyDescent="0.25">
      <c r="A39" s="279" t="s">
        <v>285</v>
      </c>
      <c r="B39" s="279"/>
      <c r="C39" s="279"/>
      <c r="D39" s="44"/>
      <c r="E39" s="44"/>
      <c r="F39" s="45">
        <v>2.2999999999999998</v>
      </c>
      <c r="G39" s="45"/>
      <c r="H39" s="45"/>
      <c r="I39" s="45"/>
      <c r="J39" s="44"/>
      <c r="K39" s="44"/>
      <c r="L39" s="44"/>
    </row>
    <row r="40" spans="1:12" x14ac:dyDescent="0.25">
      <c r="A40" s="279" t="s">
        <v>285</v>
      </c>
      <c r="B40" s="279"/>
      <c r="C40" s="279"/>
      <c r="D40" s="44"/>
      <c r="E40" s="44"/>
      <c r="F40" s="45">
        <v>2.2000000000000002</v>
      </c>
      <c r="G40" s="45"/>
      <c r="H40" s="45"/>
      <c r="I40" s="45"/>
      <c r="J40" s="44"/>
      <c r="K40" s="44"/>
      <c r="L40" s="44"/>
    </row>
    <row r="41" spans="1:12" x14ac:dyDescent="0.25">
      <c r="A41" s="279" t="s">
        <v>285</v>
      </c>
      <c r="B41" s="279"/>
      <c r="C41" s="279"/>
      <c r="D41" s="44"/>
      <c r="E41" s="44"/>
      <c r="F41" s="45">
        <v>2.4</v>
      </c>
      <c r="G41" s="45"/>
      <c r="H41" s="45"/>
      <c r="I41" s="45"/>
      <c r="J41" s="44"/>
      <c r="K41" s="44"/>
      <c r="L41" s="44"/>
    </row>
    <row r="42" spans="1:12" x14ac:dyDescent="0.25">
      <c r="A42" s="279" t="s">
        <v>285</v>
      </c>
      <c r="B42" s="279"/>
      <c r="C42" s="279"/>
      <c r="D42" s="44"/>
      <c r="E42" s="44"/>
      <c r="F42" s="45">
        <v>2.4</v>
      </c>
      <c r="G42" s="45"/>
      <c r="H42" s="45"/>
      <c r="I42" s="45"/>
      <c r="J42" s="44"/>
      <c r="K42" s="44"/>
      <c r="L42" s="44"/>
    </row>
    <row r="43" spans="1:12" x14ac:dyDescent="0.25">
      <c r="A43" s="281" t="s">
        <v>286</v>
      </c>
      <c r="B43" s="281"/>
      <c r="C43" s="281"/>
      <c r="D43" s="44"/>
      <c r="E43" s="44"/>
      <c r="F43" s="52">
        <v>2.2999999999999998</v>
      </c>
      <c r="G43" s="52"/>
      <c r="H43" s="45"/>
      <c r="I43" s="45"/>
      <c r="J43" s="44"/>
      <c r="K43" s="44"/>
      <c r="L43" s="44"/>
    </row>
    <row r="44" spans="1:12" x14ac:dyDescent="0.25">
      <c r="A44" s="282" t="s">
        <v>287</v>
      </c>
      <c r="B44" s="282"/>
      <c r="C44" s="282"/>
      <c r="D44" s="44"/>
      <c r="E44" s="44"/>
      <c r="F44" s="58">
        <v>7.0000000000000007E-2</v>
      </c>
      <c r="G44" s="58"/>
      <c r="H44" s="45"/>
      <c r="I44" s="45"/>
      <c r="J44" s="44"/>
      <c r="K44" s="44"/>
      <c r="L44" s="44"/>
    </row>
    <row r="45" spans="1:12" x14ac:dyDescent="0.25">
      <c r="A45" s="282" t="s">
        <v>288</v>
      </c>
      <c r="B45" s="282"/>
      <c r="C45" s="282"/>
      <c r="D45" s="44"/>
      <c r="E45" s="44"/>
      <c r="F45" s="59">
        <v>0.03</v>
      </c>
      <c r="G45" s="59"/>
      <c r="H45" s="45"/>
      <c r="I45" s="45"/>
      <c r="J45" s="44"/>
      <c r="K45" s="44"/>
      <c r="L45" s="44"/>
    </row>
    <row r="46" spans="1:12" x14ac:dyDescent="0.25">
      <c r="A46" s="44"/>
      <c r="B46" s="44"/>
      <c r="C46" s="44"/>
      <c r="D46" s="44"/>
      <c r="E46" s="44"/>
      <c r="F46" s="45"/>
      <c r="G46" s="45"/>
      <c r="H46" s="45"/>
      <c r="I46" s="45"/>
      <c r="J46" s="44"/>
      <c r="K46" s="44"/>
      <c r="L46" s="44"/>
    </row>
    <row r="47" spans="1:12" x14ac:dyDescent="0.25">
      <c r="A47" s="279" t="s">
        <v>289</v>
      </c>
      <c r="B47" s="279"/>
      <c r="C47" s="279"/>
      <c r="D47" s="45"/>
      <c r="E47" s="45"/>
      <c r="F47" s="45">
        <v>2.4</v>
      </c>
      <c r="G47" s="45"/>
      <c r="H47" s="45"/>
      <c r="I47" s="45"/>
      <c r="J47" s="44"/>
      <c r="K47" s="44"/>
      <c r="L47" s="44"/>
    </row>
    <row r="48" spans="1:12" x14ac:dyDescent="0.25">
      <c r="A48" s="279" t="s">
        <v>290</v>
      </c>
      <c r="B48" s="279"/>
      <c r="C48" s="279"/>
      <c r="D48" s="279"/>
      <c r="E48" s="45"/>
      <c r="F48" s="45">
        <v>0.2</v>
      </c>
      <c r="G48" s="45"/>
      <c r="H48" s="45"/>
      <c r="I48" s="45"/>
      <c r="J48" s="44"/>
      <c r="K48" s="44"/>
      <c r="L48" s="44"/>
    </row>
    <row r="49" spans="1:12" x14ac:dyDescent="0.25">
      <c r="A49" s="275" t="s">
        <v>291</v>
      </c>
      <c r="B49" s="275"/>
      <c r="C49" s="275"/>
      <c r="D49" s="275"/>
      <c r="E49" s="45"/>
      <c r="F49" s="64">
        <v>-0.04</v>
      </c>
      <c r="G49" s="64"/>
      <c r="H49" s="44"/>
      <c r="I49" s="44"/>
      <c r="J49" s="44"/>
      <c r="K49" s="44"/>
      <c r="L49" s="44"/>
    </row>
    <row r="50" spans="1:12" x14ac:dyDescent="0.25">
      <c r="A50" s="95"/>
      <c r="B50" s="95"/>
      <c r="C50" s="95"/>
      <c r="D50" s="95"/>
      <c r="E50" s="95"/>
      <c r="F50" s="95"/>
      <c r="G50" s="170"/>
      <c r="H50" s="95"/>
      <c r="I50" s="95"/>
      <c r="J50" s="95"/>
      <c r="K50" s="95"/>
      <c r="L50" s="95"/>
    </row>
    <row r="51" spans="1:12" x14ac:dyDescent="0.25">
      <c r="A51" s="44"/>
      <c r="B51" s="44"/>
      <c r="C51" s="44"/>
      <c r="D51" s="44"/>
      <c r="E51" s="44"/>
      <c r="F51" s="44"/>
      <c r="G51" s="169"/>
      <c r="H51" s="44"/>
      <c r="I51" s="44"/>
      <c r="J51" s="44"/>
      <c r="K51" s="44"/>
      <c r="L51" s="44"/>
    </row>
    <row r="52" spans="1:12" x14ac:dyDescent="0.25">
      <c r="A52" s="279" t="s">
        <v>292</v>
      </c>
      <c r="B52" s="279"/>
      <c r="C52" s="44"/>
      <c r="D52" s="44"/>
      <c r="E52" s="44"/>
      <c r="F52" s="45">
        <v>3.4</v>
      </c>
      <c r="G52" s="45"/>
      <c r="H52" s="44"/>
      <c r="I52" s="44"/>
      <c r="J52" s="44"/>
      <c r="K52" s="44"/>
      <c r="L52" s="44"/>
    </row>
    <row r="53" spans="1:12" x14ac:dyDescent="0.25">
      <c r="A53" s="279" t="s">
        <v>293</v>
      </c>
      <c r="B53" s="279"/>
      <c r="C53" s="279"/>
      <c r="D53" s="44"/>
      <c r="E53" s="44"/>
      <c r="F53" s="45">
        <v>3.5</v>
      </c>
      <c r="G53" s="45"/>
      <c r="H53" s="44"/>
      <c r="I53" s="44"/>
      <c r="J53" s="44"/>
      <c r="K53" s="44"/>
      <c r="L53" s="44"/>
    </row>
    <row r="54" spans="1:12" x14ac:dyDescent="0.25">
      <c r="A54" s="281" t="s">
        <v>294</v>
      </c>
      <c r="B54" s="281"/>
      <c r="C54" s="281"/>
      <c r="D54" s="44"/>
      <c r="E54" s="44"/>
      <c r="F54" s="52">
        <v>3.4</v>
      </c>
      <c r="G54" s="52"/>
      <c r="H54" s="44"/>
      <c r="I54" s="44"/>
      <c r="J54" s="44"/>
      <c r="K54" s="44"/>
      <c r="L54" s="44"/>
    </row>
    <row r="55" spans="1:12" x14ac:dyDescent="0.25">
      <c r="A55" s="282" t="s">
        <v>295</v>
      </c>
      <c r="B55" s="282"/>
      <c r="C55" s="44"/>
      <c r="D55" s="44"/>
      <c r="E55" s="44"/>
      <c r="F55" s="58">
        <v>0.05</v>
      </c>
      <c r="G55" s="58"/>
      <c r="H55" s="44"/>
      <c r="I55" s="44"/>
      <c r="J55" s="44"/>
      <c r="K55" s="44"/>
      <c r="L55" s="44"/>
    </row>
    <row r="56" spans="1:12" x14ac:dyDescent="0.25">
      <c r="A56" s="282" t="s">
        <v>296</v>
      </c>
      <c r="B56" s="282"/>
      <c r="C56" s="282"/>
      <c r="D56" s="44"/>
      <c r="E56" s="44"/>
      <c r="F56" s="59">
        <v>0.01</v>
      </c>
      <c r="G56" s="59"/>
      <c r="H56" s="44"/>
      <c r="I56" s="44"/>
      <c r="J56" s="44"/>
      <c r="K56" s="44"/>
      <c r="L56" s="44"/>
    </row>
    <row r="57" spans="1:12" x14ac:dyDescent="0.25">
      <c r="A57" s="65"/>
      <c r="B57" s="65"/>
      <c r="C57" s="44"/>
      <c r="D57" s="44"/>
      <c r="E57" s="44"/>
      <c r="F57" s="45"/>
      <c r="G57" s="45"/>
      <c r="H57" s="44"/>
      <c r="I57" s="44"/>
      <c r="J57" s="44"/>
      <c r="K57" s="44"/>
      <c r="L57" s="44"/>
    </row>
    <row r="58" spans="1:12" x14ac:dyDescent="0.25">
      <c r="A58" s="279" t="s">
        <v>297</v>
      </c>
      <c r="B58" s="279"/>
      <c r="C58" s="279"/>
      <c r="D58" s="44"/>
      <c r="E58" s="44"/>
      <c r="F58" s="45">
        <v>3.6</v>
      </c>
      <c r="G58" s="45"/>
      <c r="H58" s="44"/>
      <c r="I58" s="44"/>
      <c r="J58" s="44"/>
      <c r="K58" s="44"/>
      <c r="L58" s="44"/>
    </row>
    <row r="59" spans="1:12" x14ac:dyDescent="0.25">
      <c r="A59" s="279" t="s">
        <v>298</v>
      </c>
      <c r="B59" s="279"/>
      <c r="C59" s="279"/>
      <c r="D59" s="44"/>
      <c r="E59" s="44"/>
      <c r="F59" s="45">
        <v>0.3</v>
      </c>
      <c r="G59" s="45"/>
      <c r="H59" s="44"/>
      <c r="I59" s="44"/>
      <c r="J59" s="44"/>
      <c r="K59" s="44"/>
      <c r="L59" s="44"/>
    </row>
    <row r="60" spans="1:12" x14ac:dyDescent="0.25">
      <c r="A60" s="275" t="s">
        <v>299</v>
      </c>
      <c r="B60" s="275"/>
      <c r="C60" s="275"/>
      <c r="D60" s="275"/>
      <c r="E60" s="44"/>
      <c r="F60" s="64">
        <v>-0.05</v>
      </c>
      <c r="G60" s="64"/>
      <c r="H60" s="44"/>
      <c r="I60" s="44"/>
      <c r="J60" s="44"/>
      <c r="K60" s="44"/>
      <c r="L60" s="44"/>
    </row>
    <row r="61" spans="1:12" x14ac:dyDescent="0.25">
      <c r="A61" s="95"/>
      <c r="B61" s="95"/>
      <c r="C61" s="95"/>
      <c r="D61" s="95"/>
      <c r="E61" s="95"/>
      <c r="F61" s="95"/>
      <c r="G61" s="170"/>
      <c r="H61" s="95"/>
      <c r="I61" s="95"/>
      <c r="J61" s="95"/>
      <c r="K61" s="95"/>
      <c r="L61" s="95"/>
    </row>
    <row r="62" spans="1:12" ht="32.25" customHeight="1" x14ac:dyDescent="0.25">
      <c r="A62" s="280" t="s">
        <v>312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  <c r="L62" s="280"/>
    </row>
    <row r="63" spans="1:12" ht="29.25" customHeight="1" x14ac:dyDescent="0.25">
      <c r="A63" s="280" t="s">
        <v>300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  <c r="L63" s="280"/>
    </row>
    <row r="64" spans="1:12" x14ac:dyDescent="0.25">
      <c r="A64" s="279" t="s">
        <v>419</v>
      </c>
      <c r="B64" s="279"/>
      <c r="C64" s="279"/>
      <c r="D64" s="279"/>
      <c r="E64" s="279"/>
      <c r="F64" s="279"/>
      <c r="G64" s="279"/>
      <c r="H64" s="279"/>
      <c r="I64" s="279"/>
      <c r="J64" s="279"/>
      <c r="K64" s="279"/>
      <c r="L64" s="279"/>
    </row>
    <row r="65" spans="1:12" x14ac:dyDescent="0.25">
      <c r="A65" s="274" t="s">
        <v>301</v>
      </c>
      <c r="B65" s="274"/>
      <c r="C65" s="274"/>
      <c r="D65" s="274"/>
      <c r="E65" s="274"/>
      <c r="F65" s="274"/>
      <c r="G65" s="274"/>
      <c r="H65" s="274"/>
      <c r="I65" s="274"/>
      <c r="J65" s="274"/>
      <c r="K65" s="274"/>
      <c r="L65" s="274"/>
    </row>
    <row r="66" spans="1:12" x14ac:dyDescent="0.25">
      <c r="A66" s="274" t="s">
        <v>302</v>
      </c>
      <c r="B66" s="274"/>
      <c r="C66" s="274"/>
      <c r="D66" s="274"/>
      <c r="E66" s="274"/>
      <c r="F66" s="274"/>
      <c r="G66" s="274"/>
      <c r="H66" s="274"/>
      <c r="I66" s="274"/>
      <c r="J66" s="274"/>
      <c r="K66" s="274"/>
      <c r="L66" s="274"/>
    </row>
  </sheetData>
  <mergeCells count="35">
    <mergeCell ref="A1:L1"/>
    <mergeCell ref="I2:J2"/>
    <mergeCell ref="A5:D5"/>
    <mergeCell ref="A16:D16"/>
    <mergeCell ref="A28:C28"/>
    <mergeCell ref="A42:C42"/>
    <mergeCell ref="A29:C29"/>
    <mergeCell ref="A30:C30"/>
    <mergeCell ref="A31:C31"/>
    <mergeCell ref="A32:C32"/>
    <mergeCell ref="A36:C36"/>
    <mergeCell ref="A37:C37"/>
    <mergeCell ref="A38:C38"/>
    <mergeCell ref="A39:C39"/>
    <mergeCell ref="A40:C40"/>
    <mergeCell ref="A41:C41"/>
    <mergeCell ref="A58:C58"/>
    <mergeCell ref="A43:C43"/>
    <mergeCell ref="A44:C44"/>
    <mergeCell ref="A45:C45"/>
    <mergeCell ref="A47:C47"/>
    <mergeCell ref="A48:D48"/>
    <mergeCell ref="A49:D49"/>
    <mergeCell ref="A52:B52"/>
    <mergeCell ref="A53:C53"/>
    <mergeCell ref="A54:C54"/>
    <mergeCell ref="A55:B55"/>
    <mergeCell ref="A56:C56"/>
    <mergeCell ref="A66:L66"/>
    <mergeCell ref="A59:C59"/>
    <mergeCell ref="A60:D60"/>
    <mergeCell ref="A62:L62"/>
    <mergeCell ref="A63:L63"/>
    <mergeCell ref="A64:L64"/>
    <mergeCell ref="A65:L65"/>
  </mergeCells>
  <hyperlinks>
    <hyperlink ref="B7" r:id="rId1" display="http://igsn.org/GFDUH00KX" xr:uid="{00000000-0004-0000-0500-000000000000}"/>
    <hyperlink ref="B8" r:id="rId2" display="http://igsn.org/GFDUH00KZ" xr:uid="{00000000-0004-0000-0500-000001000000}"/>
    <hyperlink ref="B9" r:id="rId3" display="http://igsn.org/GFDUH00L1" xr:uid="{00000000-0004-0000-0500-000002000000}"/>
    <hyperlink ref="B10" r:id="rId4" display="http://igsn.org/GFDUH00L3" xr:uid="{00000000-0004-0000-0500-000003000000}"/>
    <hyperlink ref="B11" r:id="rId5" display="http://igsn.org/GFDUH00L6" xr:uid="{00000000-0004-0000-0500-000004000000}"/>
    <hyperlink ref="B12" r:id="rId6" display="http://igsn.org/GFDUH00L9" xr:uid="{00000000-0004-0000-0500-000005000000}"/>
    <hyperlink ref="B13" r:id="rId7" display="http://igsn.org/GFDUH00LH" xr:uid="{00000000-0004-0000-0500-000006000000}"/>
    <hyperlink ref="B14" r:id="rId8" display="http://igsn.org/GFDUH00LL" xr:uid="{00000000-0004-0000-0500-000007000000}"/>
    <hyperlink ref="B18" r:id="rId9" display="http://igsn.org/GFDUH003R" xr:uid="{00000000-0004-0000-0500-000008000000}"/>
    <hyperlink ref="B19" r:id="rId10" display="http://igsn.org/GFDUH003S" xr:uid="{00000000-0004-0000-0500-000009000000}"/>
    <hyperlink ref="B20" r:id="rId11" display="http://igsn.org/GFDUH003T" xr:uid="{00000000-0004-0000-0500-00000A000000}"/>
    <hyperlink ref="B21" r:id="rId12" display="http://igsn.org/GFDUH0040" xr:uid="{00000000-0004-0000-0500-00000B000000}"/>
    <hyperlink ref="B22" r:id="rId13" display="http://igsn.org/GFDUH0043" xr:uid="{00000000-0004-0000-0500-00000C000000}"/>
    <hyperlink ref="B23" r:id="rId14" display="http://igsn.org/GFDUH009L" xr:uid="{00000000-0004-0000-0500-00000D000000}"/>
    <hyperlink ref="B24" r:id="rId15" display="http://igsn.org/GFDUH009R" xr:uid="{00000000-0004-0000-0500-00000E000000}"/>
  </hyperlinks>
  <pageMargins left="0.70866141732283472" right="0.70866141732283472" top="0.78740157480314965" bottom="0.78740157480314965" header="0.31496062992125984" footer="0.31496062992125984"/>
  <pageSetup paperSize="9" scale="68" orientation="portrait" verticalDpi="0" r:id="rId1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71"/>
  <sheetViews>
    <sheetView zoomScale="109" workbookViewId="0"/>
  </sheetViews>
  <sheetFormatPr baseColWidth="10" defaultColWidth="11.44140625" defaultRowHeight="14.4" x14ac:dyDescent="0.3"/>
  <cols>
    <col min="2" max="2" width="25" bestFit="1" customWidth="1"/>
    <col min="3" max="3" width="20.33203125" bestFit="1" customWidth="1"/>
    <col min="4" max="4" width="6.33203125" bestFit="1" customWidth="1"/>
    <col min="5" max="5" width="10.44140625" customWidth="1"/>
    <col min="6" max="6" width="8.109375" bestFit="1" customWidth="1"/>
    <col min="7" max="7" width="8.6640625" bestFit="1" customWidth="1"/>
    <col min="8" max="8" width="9.109375" bestFit="1" customWidth="1"/>
    <col min="9" max="9" width="9.6640625" bestFit="1" customWidth="1"/>
    <col min="10" max="10" width="9.44140625" bestFit="1" customWidth="1"/>
    <col min="11" max="11" width="10" bestFit="1" customWidth="1"/>
    <col min="12" max="12" width="9.109375" customWidth="1"/>
    <col min="13" max="13" width="9" customWidth="1"/>
    <col min="14" max="14" width="9.88671875" bestFit="1" customWidth="1"/>
    <col min="15" max="15" width="8.44140625" bestFit="1" customWidth="1"/>
  </cols>
  <sheetData>
    <row r="1" spans="1:15" x14ac:dyDescent="0.3">
      <c r="A1" s="1" t="s">
        <v>462</v>
      </c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3">
      <c r="A2" s="5"/>
      <c r="B2" s="6"/>
      <c r="C2" s="7"/>
      <c r="D2" s="8"/>
      <c r="E2" s="9" t="s">
        <v>0</v>
      </c>
      <c r="F2" s="10"/>
      <c r="G2" s="10"/>
      <c r="H2" s="10"/>
      <c r="I2" s="11"/>
      <c r="J2" s="10"/>
      <c r="K2" s="10"/>
      <c r="L2" s="10"/>
      <c r="M2" s="10"/>
      <c r="N2" s="10"/>
      <c r="O2" s="10"/>
    </row>
    <row r="3" spans="1:15" ht="30" x14ac:dyDescent="0.3">
      <c r="A3" s="12" t="s">
        <v>1</v>
      </c>
      <c r="B3" s="13" t="s">
        <v>2</v>
      </c>
      <c r="C3" s="14" t="s">
        <v>3</v>
      </c>
      <c r="D3" s="15" t="s">
        <v>4</v>
      </c>
      <c r="E3" s="16" t="s">
        <v>396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7" t="s">
        <v>11</v>
      </c>
      <c r="M3" s="17" t="s">
        <v>12</v>
      </c>
      <c r="N3" s="17" t="s">
        <v>410</v>
      </c>
      <c r="O3" s="17" t="s">
        <v>411</v>
      </c>
    </row>
    <row r="4" spans="1:15" x14ac:dyDescent="0.3">
      <c r="A4" s="1"/>
      <c r="B4" s="2"/>
      <c r="C4" s="3"/>
      <c r="D4" s="4" t="s">
        <v>13</v>
      </c>
      <c r="E4" s="18" t="s">
        <v>14</v>
      </c>
      <c r="F4" s="18" t="s">
        <v>14</v>
      </c>
      <c r="G4" s="18" t="s">
        <v>14</v>
      </c>
      <c r="H4" s="18" t="s">
        <v>14</v>
      </c>
      <c r="I4" s="18" t="s">
        <v>14</v>
      </c>
      <c r="J4" s="18" t="s">
        <v>14</v>
      </c>
      <c r="K4" s="18" t="s">
        <v>14</v>
      </c>
      <c r="L4" s="18" t="s">
        <v>14</v>
      </c>
      <c r="M4" s="18" t="s">
        <v>14</v>
      </c>
      <c r="N4" s="18" t="s">
        <v>14</v>
      </c>
      <c r="O4" s="18" t="s">
        <v>14</v>
      </c>
    </row>
    <row r="5" spans="1:15" x14ac:dyDescent="0.3">
      <c r="A5" s="19" t="s">
        <v>15</v>
      </c>
      <c r="B5" s="19"/>
      <c r="C5" s="20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x14ac:dyDescent="0.3">
      <c r="A6" s="23"/>
      <c r="B6" s="24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25"/>
    </row>
    <row r="7" spans="1:15" x14ac:dyDescent="0.3">
      <c r="A7" s="23" t="s">
        <v>16</v>
      </c>
      <c r="B7" s="26" t="s">
        <v>17</v>
      </c>
      <c r="C7" s="7" t="s">
        <v>18</v>
      </c>
      <c r="D7" s="8">
        <v>0.2</v>
      </c>
      <c r="E7" s="27">
        <v>789.24000000000012</v>
      </c>
      <c r="F7" s="27">
        <v>11.07</v>
      </c>
      <c r="G7" s="28">
        <v>3.3099999999999987</v>
      </c>
      <c r="H7" s="27">
        <v>21.21</v>
      </c>
      <c r="I7" s="27">
        <v>48.74</v>
      </c>
      <c r="J7" s="27">
        <v>72.39</v>
      </c>
      <c r="K7" s="27">
        <v>328.32000000000005</v>
      </c>
      <c r="L7" s="27">
        <v>35.325000000000003</v>
      </c>
      <c r="M7" s="27">
        <v>45.975000000000009</v>
      </c>
      <c r="N7" s="27">
        <v>191.5</v>
      </c>
      <c r="O7" s="29">
        <v>31.400000000000002</v>
      </c>
    </row>
    <row r="8" spans="1:15" x14ac:dyDescent="0.3">
      <c r="A8" s="23" t="s">
        <v>19</v>
      </c>
      <c r="B8" s="26" t="s">
        <v>20</v>
      </c>
      <c r="C8" s="7" t="s">
        <v>413</v>
      </c>
      <c r="D8" s="8">
        <v>0.4</v>
      </c>
      <c r="E8" s="27">
        <v>762.96999999999991</v>
      </c>
      <c r="F8" s="28">
        <v>3.06</v>
      </c>
      <c r="G8" s="28">
        <v>1.9</v>
      </c>
      <c r="H8" s="27">
        <v>15.330000000000002</v>
      </c>
      <c r="I8" s="27">
        <v>39.319999999999993</v>
      </c>
      <c r="J8" s="27">
        <v>88.814999999999998</v>
      </c>
      <c r="K8" s="27">
        <v>318.435</v>
      </c>
      <c r="L8" s="27">
        <v>36.135000000000005</v>
      </c>
      <c r="M8" s="27">
        <v>19.574999999999989</v>
      </c>
      <c r="N8" s="27">
        <v>204.8</v>
      </c>
      <c r="O8" s="29">
        <v>35.6</v>
      </c>
    </row>
    <row r="9" spans="1:15" x14ac:dyDescent="0.3">
      <c r="A9" s="23" t="s">
        <v>22</v>
      </c>
      <c r="B9" s="26" t="s">
        <v>23</v>
      </c>
      <c r="C9" s="7" t="s">
        <v>414</v>
      </c>
      <c r="D9" s="8">
        <v>0.6</v>
      </c>
      <c r="E9" s="27">
        <v>761.78</v>
      </c>
      <c r="F9" s="30">
        <v>0.44000000000000006</v>
      </c>
      <c r="G9" s="28">
        <v>1.8599999999999999</v>
      </c>
      <c r="H9" s="27">
        <v>11.04</v>
      </c>
      <c r="I9" s="27">
        <v>33.36</v>
      </c>
      <c r="J9" s="27">
        <v>83.19</v>
      </c>
      <c r="K9" s="27">
        <v>323.64000000000004</v>
      </c>
      <c r="L9" s="27">
        <v>42.33</v>
      </c>
      <c r="M9" s="27">
        <v>16.920000000000002</v>
      </c>
      <c r="N9" s="27">
        <v>218.4</v>
      </c>
      <c r="O9" s="29">
        <v>30.6</v>
      </c>
    </row>
    <row r="10" spans="1:15" x14ac:dyDescent="0.3">
      <c r="A10" s="23" t="s">
        <v>24</v>
      </c>
      <c r="B10" s="26" t="s">
        <v>25</v>
      </c>
      <c r="C10" s="7" t="s">
        <v>414</v>
      </c>
      <c r="D10" s="8">
        <v>0.8</v>
      </c>
      <c r="E10" s="27">
        <v>824.73</v>
      </c>
      <c r="F10" s="30">
        <v>0.23</v>
      </c>
      <c r="G10" s="28">
        <v>1.31</v>
      </c>
      <c r="H10" s="27">
        <v>18.907499999999999</v>
      </c>
      <c r="I10" s="27">
        <v>30.042500000000004</v>
      </c>
      <c r="J10" s="27">
        <v>192.53249999999997</v>
      </c>
      <c r="K10" s="27">
        <v>247.02749999999997</v>
      </c>
      <c r="L10" s="27">
        <v>67.304999999999993</v>
      </c>
      <c r="M10" s="27">
        <v>14.474999999999994</v>
      </c>
      <c r="N10" s="27">
        <v>219.7</v>
      </c>
      <c r="O10" s="29">
        <v>33.200000000000003</v>
      </c>
    </row>
    <row r="11" spans="1:15" x14ac:dyDescent="0.3">
      <c r="A11" s="23" t="s">
        <v>26</v>
      </c>
      <c r="B11" s="26" t="s">
        <v>27</v>
      </c>
      <c r="C11" s="7" t="s">
        <v>414</v>
      </c>
      <c r="D11" s="28">
        <v>1</v>
      </c>
      <c r="E11" s="27">
        <v>800.05000000000007</v>
      </c>
      <c r="F11" s="30">
        <v>0.68</v>
      </c>
      <c r="G11" s="28">
        <v>1.1999999999999997</v>
      </c>
      <c r="H11" s="27">
        <v>22.53</v>
      </c>
      <c r="I11" s="27">
        <v>22.519999999999996</v>
      </c>
      <c r="J11" s="27">
        <v>195.51</v>
      </c>
      <c r="K11" s="27">
        <v>222.42000000000007</v>
      </c>
      <c r="L11" s="27">
        <v>61.29</v>
      </c>
      <c r="M11" s="27">
        <v>18.750000000000007</v>
      </c>
      <c r="N11" s="27">
        <v>226.55</v>
      </c>
      <c r="O11" s="29">
        <v>28.599999999999998</v>
      </c>
    </row>
    <row r="12" spans="1:15" x14ac:dyDescent="0.3">
      <c r="A12" s="23" t="s">
        <v>28</v>
      </c>
      <c r="B12" s="26" t="s">
        <v>29</v>
      </c>
      <c r="C12" s="7" t="s">
        <v>414</v>
      </c>
      <c r="D12" s="8">
        <v>1.2</v>
      </c>
      <c r="E12" s="27">
        <v>590.18000000000006</v>
      </c>
      <c r="F12" s="30">
        <v>0.42</v>
      </c>
      <c r="G12" s="28">
        <v>1.58</v>
      </c>
      <c r="H12" s="27">
        <v>18.78</v>
      </c>
      <c r="I12" s="27">
        <v>10.32</v>
      </c>
      <c r="J12" s="27">
        <v>153.41999999999999</v>
      </c>
      <c r="K12" s="27">
        <v>93.240000000000009</v>
      </c>
      <c r="L12" s="27">
        <v>73.349999999999994</v>
      </c>
      <c r="M12" s="27">
        <v>15.570000000000022</v>
      </c>
      <c r="N12" s="27">
        <v>197.10000000000002</v>
      </c>
      <c r="O12" s="29">
        <v>26.400000000000006</v>
      </c>
    </row>
    <row r="13" spans="1:15" x14ac:dyDescent="0.3">
      <c r="A13" s="23" t="s">
        <v>30</v>
      </c>
      <c r="B13" s="26" t="s">
        <v>31</v>
      </c>
      <c r="C13" s="7" t="s">
        <v>414</v>
      </c>
      <c r="D13" s="8">
        <v>1.4</v>
      </c>
      <c r="E13" s="27">
        <v>487.09</v>
      </c>
      <c r="F13" s="30">
        <v>0.72</v>
      </c>
      <c r="G13" s="28">
        <v>3.08</v>
      </c>
      <c r="H13" s="27">
        <v>23.22</v>
      </c>
      <c r="I13" s="28">
        <v>5.2800000000000011</v>
      </c>
      <c r="J13" s="27">
        <v>142.65</v>
      </c>
      <c r="K13" s="27">
        <v>42.569999999999965</v>
      </c>
      <c r="L13" s="27">
        <v>36.69</v>
      </c>
      <c r="M13" s="27">
        <v>14.730000000000004</v>
      </c>
      <c r="N13" s="27">
        <v>185.55</v>
      </c>
      <c r="O13" s="29">
        <v>32.6</v>
      </c>
    </row>
    <row r="14" spans="1:15" x14ac:dyDescent="0.3">
      <c r="A14" s="23" t="s">
        <v>32</v>
      </c>
      <c r="B14" s="26" t="s">
        <v>33</v>
      </c>
      <c r="C14" s="7" t="s">
        <v>414</v>
      </c>
      <c r="D14" s="8">
        <v>1.6</v>
      </c>
      <c r="E14" s="27">
        <v>650.78</v>
      </c>
      <c r="F14" s="28">
        <v>4.7899999999999991</v>
      </c>
      <c r="G14" s="30">
        <v>0.77000000000000135</v>
      </c>
      <c r="H14" s="28">
        <v>8.94</v>
      </c>
      <c r="I14" s="30">
        <v>0.46000000000000085</v>
      </c>
      <c r="J14" s="27">
        <v>25.02</v>
      </c>
      <c r="K14" s="28">
        <v>1.139999999999997</v>
      </c>
      <c r="L14" s="27">
        <v>381.36</v>
      </c>
      <c r="M14" s="27" t="s">
        <v>34</v>
      </c>
      <c r="N14" s="27">
        <v>195.9</v>
      </c>
      <c r="O14" s="29">
        <v>32.400000000000006</v>
      </c>
    </row>
    <row r="15" spans="1:15" x14ac:dyDescent="0.3">
      <c r="A15" s="23" t="s">
        <v>35</v>
      </c>
      <c r="B15" s="26" t="s">
        <v>36</v>
      </c>
      <c r="C15" s="7" t="s">
        <v>415</v>
      </c>
      <c r="D15" s="8">
        <v>1.8</v>
      </c>
      <c r="E15" s="27">
        <v>533.69999999999993</v>
      </c>
      <c r="F15" s="28">
        <v>8.7100000000000009</v>
      </c>
      <c r="G15" s="28">
        <v>1.4499999999999993</v>
      </c>
      <c r="H15" s="27">
        <v>29.182500000000001</v>
      </c>
      <c r="I15" s="28">
        <v>5.567499999999999</v>
      </c>
      <c r="J15" s="27">
        <v>152.55000000000001</v>
      </c>
      <c r="K15" s="27">
        <v>23.96999999999997</v>
      </c>
      <c r="L15" s="27">
        <v>41.730000000000004</v>
      </c>
      <c r="M15" s="28">
        <v>8.9399999999999977</v>
      </c>
      <c r="N15" s="27">
        <v>234.8</v>
      </c>
      <c r="O15" s="29">
        <v>26.800000000000004</v>
      </c>
    </row>
    <row r="16" spans="1:15" x14ac:dyDescent="0.3">
      <c r="A16" s="23" t="s">
        <v>37</v>
      </c>
      <c r="B16" s="26" t="s">
        <v>38</v>
      </c>
      <c r="C16" s="7" t="s">
        <v>415</v>
      </c>
      <c r="D16" s="28">
        <v>2</v>
      </c>
      <c r="E16" s="27">
        <v>501.15500000000003</v>
      </c>
      <c r="F16" s="27">
        <v>14.8</v>
      </c>
      <c r="G16" s="27" t="s">
        <v>34</v>
      </c>
      <c r="H16" s="27">
        <v>23.04</v>
      </c>
      <c r="I16" s="28">
        <v>6.2100000000000009</v>
      </c>
      <c r="J16" s="27">
        <v>125.88</v>
      </c>
      <c r="K16" s="27">
        <v>41.144999999999982</v>
      </c>
      <c r="L16" s="27">
        <v>36.659999999999997</v>
      </c>
      <c r="M16" s="27">
        <v>9.8700000000000045</v>
      </c>
      <c r="N16" s="27">
        <v>207.65000000000003</v>
      </c>
      <c r="O16" s="29">
        <v>35.9</v>
      </c>
    </row>
    <row r="17" spans="1:15" x14ac:dyDescent="0.3">
      <c r="A17" s="23" t="s">
        <v>39</v>
      </c>
      <c r="B17" s="26" t="s">
        <v>40</v>
      </c>
      <c r="C17" s="7" t="s">
        <v>415</v>
      </c>
      <c r="D17" s="8">
        <v>2.2000000000000002</v>
      </c>
      <c r="E17" s="27">
        <v>477.53300000000002</v>
      </c>
      <c r="F17" s="27">
        <v>15.76</v>
      </c>
      <c r="G17" s="27" t="s">
        <v>34</v>
      </c>
      <c r="H17" s="27">
        <v>22.44</v>
      </c>
      <c r="I17" s="28">
        <v>8.2100000000000009</v>
      </c>
      <c r="J17" s="27">
        <v>121.495</v>
      </c>
      <c r="K17" s="27">
        <v>21.698000000000008</v>
      </c>
      <c r="L17" s="27">
        <v>48.69</v>
      </c>
      <c r="M17" s="27">
        <v>12.090000000000003</v>
      </c>
      <c r="N17" s="27">
        <v>200.65</v>
      </c>
      <c r="O17" s="29">
        <v>26.500000000000007</v>
      </c>
    </row>
    <row r="18" spans="1:15" x14ac:dyDescent="0.3">
      <c r="A18" s="23" t="s">
        <v>41</v>
      </c>
      <c r="B18" s="26" t="s">
        <v>42</v>
      </c>
      <c r="C18" s="7" t="s">
        <v>43</v>
      </c>
      <c r="D18" s="8">
        <v>2.4</v>
      </c>
      <c r="E18" s="27">
        <v>526.19800000000009</v>
      </c>
      <c r="F18" s="27">
        <v>18.16</v>
      </c>
      <c r="G18" s="28">
        <v>2.6799999999999997</v>
      </c>
      <c r="H18" s="27">
        <v>23.625</v>
      </c>
      <c r="I18" s="28">
        <v>2.625</v>
      </c>
      <c r="J18" s="27">
        <v>87.84</v>
      </c>
      <c r="K18" s="27">
        <v>15.573000000000008</v>
      </c>
      <c r="L18" s="27">
        <v>139.09500000000003</v>
      </c>
      <c r="M18" s="27" t="s">
        <v>34</v>
      </c>
      <c r="N18" s="27">
        <v>211.10000000000002</v>
      </c>
      <c r="O18" s="29">
        <v>25.500000000000004</v>
      </c>
    </row>
    <row r="19" spans="1:15" x14ac:dyDescent="0.3">
      <c r="A19" s="23" t="s">
        <v>44</v>
      </c>
      <c r="B19" s="26" t="s">
        <v>45</v>
      </c>
      <c r="C19" s="7" t="s">
        <v>43</v>
      </c>
      <c r="D19" s="8">
        <v>2.6</v>
      </c>
      <c r="E19" s="27">
        <v>580.88300000000004</v>
      </c>
      <c r="F19" s="27">
        <v>18.660000000000004</v>
      </c>
      <c r="G19" s="27" t="s">
        <v>34</v>
      </c>
      <c r="H19" s="27">
        <v>21.240000000000002</v>
      </c>
      <c r="I19" s="28">
        <v>1.3599999999999994</v>
      </c>
      <c r="J19" s="27">
        <v>84.899999999999991</v>
      </c>
      <c r="K19" s="27">
        <v>16.503</v>
      </c>
      <c r="L19" s="27">
        <v>196.29</v>
      </c>
      <c r="M19" s="28">
        <v>5.7299999999999898</v>
      </c>
      <c r="N19" s="27">
        <v>214.10000000000002</v>
      </c>
      <c r="O19" s="29">
        <v>22.100000000000005</v>
      </c>
    </row>
    <row r="20" spans="1:15" x14ac:dyDescent="0.3">
      <c r="A20" s="23" t="s">
        <v>46</v>
      </c>
      <c r="B20" s="26" t="s">
        <v>47</v>
      </c>
      <c r="C20" s="7" t="s">
        <v>43</v>
      </c>
      <c r="D20" s="8">
        <v>2.8</v>
      </c>
      <c r="E20" s="27">
        <v>638.97299999999996</v>
      </c>
      <c r="F20" s="27">
        <v>14.16</v>
      </c>
      <c r="G20" s="27" t="s">
        <v>34</v>
      </c>
      <c r="H20" s="27">
        <v>22.604999999999997</v>
      </c>
      <c r="I20" s="30">
        <v>0.44500000000000384</v>
      </c>
      <c r="J20" s="27">
        <v>74.849999999999994</v>
      </c>
      <c r="K20" s="27">
        <v>12.992999999999995</v>
      </c>
      <c r="L20" s="27">
        <v>226.68</v>
      </c>
      <c r="M20" s="27">
        <v>12.339999999999975</v>
      </c>
      <c r="N20" s="27">
        <v>248.4</v>
      </c>
      <c r="O20" s="29">
        <v>26.500000000000007</v>
      </c>
    </row>
    <row r="21" spans="1:15" x14ac:dyDescent="0.3">
      <c r="A21" s="25"/>
      <c r="B21" s="31"/>
      <c r="C21" s="25"/>
      <c r="D21" s="32"/>
      <c r="E21" s="32"/>
      <c r="F21" s="32"/>
      <c r="G21" s="32"/>
      <c r="H21" s="33"/>
      <c r="I21" s="32"/>
      <c r="J21" s="32"/>
      <c r="K21" s="32"/>
      <c r="L21" s="32"/>
      <c r="M21" s="32"/>
      <c r="N21" s="32"/>
      <c r="O21" s="34"/>
    </row>
    <row r="22" spans="1:15" x14ac:dyDescent="0.3">
      <c r="A22" s="23" t="s">
        <v>48</v>
      </c>
      <c r="B22" s="26" t="s">
        <v>49</v>
      </c>
      <c r="C22" s="7" t="s">
        <v>43</v>
      </c>
      <c r="D22" s="28">
        <v>3.35</v>
      </c>
      <c r="E22" s="27">
        <v>616.96</v>
      </c>
      <c r="F22" s="28">
        <v>4.42</v>
      </c>
      <c r="G22" s="28">
        <v>1.8800000000000008</v>
      </c>
      <c r="H22" s="35">
        <v>8.5499999999999989</v>
      </c>
      <c r="I22" s="27" t="s">
        <v>34</v>
      </c>
      <c r="J22" s="27">
        <v>17.489999999999998</v>
      </c>
      <c r="K22" s="27">
        <v>13.169999999999998</v>
      </c>
      <c r="L22" s="27">
        <v>321</v>
      </c>
      <c r="M22" s="27" t="s">
        <v>34</v>
      </c>
      <c r="N22" s="27">
        <v>227.75</v>
      </c>
      <c r="O22" s="29">
        <v>22.7</v>
      </c>
    </row>
    <row r="23" spans="1:15" x14ac:dyDescent="0.3">
      <c r="A23" s="23" t="s">
        <v>50</v>
      </c>
      <c r="B23" s="26" t="s">
        <v>51</v>
      </c>
      <c r="C23" s="7" t="s">
        <v>43</v>
      </c>
      <c r="D23" s="28">
        <v>4.3499999999999996</v>
      </c>
      <c r="E23" s="27">
        <v>785.69299999999998</v>
      </c>
      <c r="F23" s="28">
        <v>8.1999999999999993</v>
      </c>
      <c r="G23" s="30">
        <v>0.60000000000000142</v>
      </c>
      <c r="H23" s="35">
        <v>8.52</v>
      </c>
      <c r="I23" s="28">
        <v>1.4299999999999997</v>
      </c>
      <c r="J23" s="27">
        <v>28.83</v>
      </c>
      <c r="K23" s="27">
        <v>10.952999999999996</v>
      </c>
      <c r="L23" s="27">
        <v>376.48500000000001</v>
      </c>
      <c r="M23" s="27">
        <v>72.074999999999932</v>
      </c>
      <c r="N23" s="27">
        <v>252.3</v>
      </c>
      <c r="O23" s="29">
        <v>26.300000000000004</v>
      </c>
    </row>
    <row r="24" spans="1:15" x14ac:dyDescent="0.3">
      <c r="A24" s="23" t="s">
        <v>52</v>
      </c>
      <c r="B24" s="26" t="s">
        <v>53</v>
      </c>
      <c r="C24" s="7" t="s">
        <v>43</v>
      </c>
      <c r="D24" s="28">
        <v>4.95</v>
      </c>
      <c r="E24" s="27">
        <v>713.50300000000004</v>
      </c>
      <c r="F24" s="28">
        <v>8.1999999999999993</v>
      </c>
      <c r="G24" s="30">
        <v>0.60000000000000142</v>
      </c>
      <c r="H24" s="29">
        <v>10.11</v>
      </c>
      <c r="I24" s="30">
        <v>0.49000000000000021</v>
      </c>
      <c r="J24" s="27">
        <v>37.274999999999999</v>
      </c>
      <c r="K24" s="28">
        <v>2.8980000000000032</v>
      </c>
      <c r="L24" s="27">
        <v>385.29</v>
      </c>
      <c r="M24" s="27">
        <v>25.439999999999998</v>
      </c>
      <c r="N24" s="27">
        <v>220.70000000000002</v>
      </c>
      <c r="O24" s="29">
        <v>22.500000000000007</v>
      </c>
    </row>
    <row r="25" spans="1:15" x14ac:dyDescent="0.3">
      <c r="A25" s="23" t="s">
        <v>54</v>
      </c>
      <c r="B25" s="26" t="s">
        <v>55</v>
      </c>
      <c r="C25" s="7" t="s">
        <v>43</v>
      </c>
      <c r="D25" s="28">
        <v>5.7</v>
      </c>
      <c r="E25" s="27">
        <v>602.61</v>
      </c>
      <c r="F25" s="28">
        <v>3.38</v>
      </c>
      <c r="G25" s="28">
        <v>3.4599999999999991</v>
      </c>
      <c r="H25" s="35">
        <v>7.71</v>
      </c>
      <c r="I25" s="30" t="s">
        <v>34</v>
      </c>
      <c r="J25" s="27">
        <v>16.020000000000003</v>
      </c>
      <c r="K25" s="27">
        <v>11.999999999999993</v>
      </c>
      <c r="L25" s="27">
        <v>306.69000000000005</v>
      </c>
      <c r="M25" s="27" t="s">
        <v>34</v>
      </c>
      <c r="N25" s="27">
        <v>234.25</v>
      </c>
      <c r="O25" s="29">
        <v>19.100000000000001</v>
      </c>
    </row>
    <row r="26" spans="1:15" x14ac:dyDescent="0.3">
      <c r="A26" s="23" t="s">
        <v>56</v>
      </c>
      <c r="B26" s="26" t="s">
        <v>57</v>
      </c>
      <c r="C26" s="7" t="s">
        <v>43</v>
      </c>
      <c r="D26" s="28">
        <v>6.45</v>
      </c>
      <c r="E26" s="27">
        <v>661.06299999999999</v>
      </c>
      <c r="F26" s="28">
        <v>6.56</v>
      </c>
      <c r="G26" s="28">
        <v>3.3600000000000003</v>
      </c>
      <c r="H26" s="27">
        <v>11.22</v>
      </c>
      <c r="I26" s="30">
        <v>0.27999999999999936</v>
      </c>
      <c r="J26" s="27">
        <v>25.35</v>
      </c>
      <c r="K26" s="28">
        <v>7.0829999999999984</v>
      </c>
      <c r="L26" s="27">
        <v>323.35500000000002</v>
      </c>
      <c r="M26" s="27">
        <v>34.454999999999984</v>
      </c>
      <c r="N26" s="27">
        <v>218.9</v>
      </c>
      <c r="O26" s="29">
        <v>30.500000000000007</v>
      </c>
    </row>
    <row r="27" spans="1:15" x14ac:dyDescent="0.3">
      <c r="A27" s="25"/>
      <c r="B27" s="3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82" customFormat="1" x14ac:dyDescent="0.3">
      <c r="A28" s="24" t="s">
        <v>328</v>
      </c>
      <c r="B28" s="26" t="s">
        <v>329</v>
      </c>
      <c r="C28" s="7" t="s">
        <v>387</v>
      </c>
      <c r="D28" s="28">
        <v>10.5</v>
      </c>
      <c r="E28" s="27">
        <v>902.33300000000008</v>
      </c>
      <c r="F28" s="28">
        <v>3.52</v>
      </c>
      <c r="G28" s="28">
        <v>2.52</v>
      </c>
      <c r="H28" s="27" t="s">
        <v>34</v>
      </c>
      <c r="I28" s="30">
        <v>0.89999999999999991</v>
      </c>
      <c r="J28" s="27">
        <v>2.88</v>
      </c>
      <c r="K28" s="27">
        <v>0.21300000000000008</v>
      </c>
      <c r="L28" s="27">
        <v>590.25</v>
      </c>
      <c r="M28" s="27">
        <v>241.35000000000002</v>
      </c>
      <c r="N28" s="27">
        <v>45.6</v>
      </c>
      <c r="O28" s="29">
        <v>15.1</v>
      </c>
    </row>
    <row r="29" spans="1:15" s="82" customFormat="1" x14ac:dyDescent="0.3">
      <c r="A29" s="24" t="s">
        <v>330</v>
      </c>
      <c r="B29" s="26" t="s">
        <v>331</v>
      </c>
      <c r="C29" s="7" t="s">
        <v>387</v>
      </c>
      <c r="D29" s="142">
        <v>12.95</v>
      </c>
      <c r="E29" s="27">
        <v>1477.3630000000001</v>
      </c>
      <c r="F29" s="28">
        <v>3.32</v>
      </c>
      <c r="G29" s="28">
        <v>3.0400000000000005</v>
      </c>
      <c r="H29" s="27" t="s">
        <v>34</v>
      </c>
      <c r="I29" s="30">
        <v>0.05</v>
      </c>
      <c r="J29" s="27">
        <v>1.7999999999999998</v>
      </c>
      <c r="K29" s="27">
        <v>0.60299999999999976</v>
      </c>
      <c r="L29" s="27">
        <v>728.1</v>
      </c>
      <c r="M29" s="27">
        <v>662.1</v>
      </c>
      <c r="N29" s="27">
        <v>61.150000000000006</v>
      </c>
      <c r="O29" s="29">
        <v>17.2</v>
      </c>
    </row>
    <row r="30" spans="1:15" s="82" customFormat="1" x14ac:dyDescent="0.3">
      <c r="A30" s="24" t="s">
        <v>334</v>
      </c>
      <c r="B30" s="26" t="s">
        <v>335</v>
      </c>
      <c r="C30" s="132" t="s">
        <v>388</v>
      </c>
      <c r="D30" s="142">
        <v>16.3</v>
      </c>
      <c r="E30" s="27">
        <v>990.48299999999995</v>
      </c>
      <c r="F30" s="28">
        <v>0.36</v>
      </c>
      <c r="G30" s="28">
        <v>2.48</v>
      </c>
      <c r="H30" s="27" t="s">
        <v>34</v>
      </c>
      <c r="I30" s="27" t="s">
        <v>34</v>
      </c>
      <c r="J30" s="27">
        <v>2.7600000000000002</v>
      </c>
      <c r="K30" s="27">
        <v>1.9829999999999992</v>
      </c>
      <c r="L30" s="27">
        <v>663.84</v>
      </c>
      <c r="M30" s="27">
        <v>215.45999999999992</v>
      </c>
      <c r="N30" s="27">
        <v>74.800000000000011</v>
      </c>
      <c r="O30" s="29">
        <v>28.799999999999997</v>
      </c>
    </row>
    <row r="31" spans="1:15" s="82" customFormat="1" x14ac:dyDescent="0.3">
      <c r="A31" s="24" t="s">
        <v>336</v>
      </c>
      <c r="B31" s="26" t="s">
        <v>337</v>
      </c>
      <c r="C31" s="132" t="s">
        <v>388</v>
      </c>
      <c r="D31" s="142">
        <v>18.375</v>
      </c>
      <c r="E31" s="27">
        <v>1361.883</v>
      </c>
      <c r="F31" s="28">
        <v>1.4</v>
      </c>
      <c r="G31" s="28">
        <v>2.6</v>
      </c>
      <c r="H31" s="27" t="s">
        <v>34</v>
      </c>
      <c r="I31" s="27" t="s">
        <v>34</v>
      </c>
      <c r="J31" s="27">
        <v>2.64</v>
      </c>
      <c r="K31" s="27">
        <v>9.2999999999999527E-2</v>
      </c>
      <c r="L31" s="27">
        <v>705.59999999999991</v>
      </c>
      <c r="M31" s="27">
        <v>561.90000000000009</v>
      </c>
      <c r="N31" s="27">
        <v>71.650000000000006</v>
      </c>
      <c r="O31" s="29">
        <v>16</v>
      </c>
    </row>
    <row r="32" spans="1:15" s="82" customFormat="1" x14ac:dyDescent="0.3">
      <c r="A32" s="24" t="s">
        <v>338</v>
      </c>
      <c r="B32" s="26" t="s">
        <v>339</v>
      </c>
      <c r="C32" s="132" t="s">
        <v>388</v>
      </c>
      <c r="D32" s="142">
        <v>19.5</v>
      </c>
      <c r="E32" s="27">
        <v>1008.4599999999999</v>
      </c>
      <c r="F32" s="27" t="s">
        <v>34</v>
      </c>
      <c r="G32" s="28">
        <v>1.56</v>
      </c>
      <c r="H32" s="27" t="s">
        <v>34</v>
      </c>
      <c r="I32" s="27" t="s">
        <v>34</v>
      </c>
      <c r="J32" s="27" t="s">
        <v>34</v>
      </c>
      <c r="K32" s="27">
        <v>0.12000000000000009</v>
      </c>
      <c r="L32" s="27">
        <v>706.5</v>
      </c>
      <c r="M32" s="27">
        <v>203.27999999999997</v>
      </c>
      <c r="N32" s="27">
        <v>85</v>
      </c>
      <c r="O32" s="29">
        <v>12</v>
      </c>
    </row>
    <row r="33" spans="1:15" s="82" customFormat="1" x14ac:dyDescent="0.3">
      <c r="A33" s="25"/>
      <c r="B33" s="36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x14ac:dyDescent="0.3">
      <c r="A34" s="19" t="s">
        <v>58</v>
      </c>
      <c r="B34" s="19"/>
      <c r="C34" s="20"/>
      <c r="D34" s="21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3">
      <c r="A35" s="23"/>
      <c r="B35" s="23"/>
      <c r="C35" s="25"/>
      <c r="D35" s="27"/>
      <c r="E35" s="28"/>
      <c r="F35" s="30"/>
      <c r="G35" s="28"/>
      <c r="H35" s="30"/>
      <c r="I35" s="30"/>
      <c r="J35" s="30"/>
      <c r="K35" s="30"/>
      <c r="L35" s="30"/>
      <c r="M35" s="30"/>
      <c r="N35" s="30"/>
      <c r="O35" s="25"/>
    </row>
    <row r="36" spans="1:15" x14ac:dyDescent="0.3">
      <c r="A36" s="23" t="s">
        <v>59</v>
      </c>
      <c r="B36" s="26" t="s">
        <v>60</v>
      </c>
      <c r="C36" s="7" t="s">
        <v>61</v>
      </c>
      <c r="D36" s="28">
        <v>0.2</v>
      </c>
      <c r="E36" s="27">
        <v>733.41</v>
      </c>
      <c r="F36" s="27">
        <v>21.759999999999998</v>
      </c>
      <c r="G36" s="28">
        <v>5.0800000000000054</v>
      </c>
      <c r="H36" s="27">
        <v>27.81</v>
      </c>
      <c r="I36" s="27">
        <v>177.84</v>
      </c>
      <c r="J36" s="27">
        <v>64.95</v>
      </c>
      <c r="K36" s="27">
        <v>230.49</v>
      </c>
      <c r="L36" s="27">
        <v>25.860000000000003</v>
      </c>
      <c r="M36" s="27">
        <v>15.719999999999995</v>
      </c>
      <c r="N36" s="27">
        <v>129.89999999999998</v>
      </c>
      <c r="O36" s="29">
        <v>34</v>
      </c>
    </row>
    <row r="37" spans="1:15" x14ac:dyDescent="0.3">
      <c r="A37" s="23" t="s">
        <v>62</v>
      </c>
      <c r="B37" s="26" t="s">
        <v>63</v>
      </c>
      <c r="C37" s="7" t="s">
        <v>61</v>
      </c>
      <c r="D37" s="28">
        <v>0.4</v>
      </c>
      <c r="E37" s="27">
        <v>666.83</v>
      </c>
      <c r="F37" s="28">
        <v>2.21</v>
      </c>
      <c r="G37" s="28">
        <v>2.8099999999999996</v>
      </c>
      <c r="H37" s="27">
        <v>13.98</v>
      </c>
      <c r="I37" s="27">
        <v>92.52</v>
      </c>
      <c r="J37" s="27">
        <v>55.754999999999995</v>
      </c>
      <c r="K37" s="27">
        <v>252.91499999999996</v>
      </c>
      <c r="L37" s="27">
        <v>40.320000000000007</v>
      </c>
      <c r="M37" s="27">
        <v>23.069999999999993</v>
      </c>
      <c r="N37" s="27">
        <v>150.65000000000003</v>
      </c>
      <c r="O37" s="29">
        <v>32.6</v>
      </c>
    </row>
    <row r="38" spans="1:15" x14ac:dyDescent="0.3">
      <c r="A38" s="23" t="s">
        <v>64</v>
      </c>
      <c r="B38" s="26" t="s">
        <v>65</v>
      </c>
      <c r="C38" s="7" t="s">
        <v>61</v>
      </c>
      <c r="D38" s="28">
        <v>0.6</v>
      </c>
      <c r="E38" s="27">
        <v>717.89</v>
      </c>
      <c r="F38" s="30">
        <v>0.4</v>
      </c>
      <c r="G38" s="28">
        <v>1.98</v>
      </c>
      <c r="H38" s="27">
        <v>11.940000000000001</v>
      </c>
      <c r="I38" s="27">
        <v>66.61</v>
      </c>
      <c r="J38" s="27">
        <v>102.495</v>
      </c>
      <c r="K38" s="27">
        <v>201.58499999999998</v>
      </c>
      <c r="L38" s="27">
        <v>75.84</v>
      </c>
      <c r="M38" s="27">
        <v>19.14</v>
      </c>
      <c r="N38" s="27">
        <v>149.30000000000001</v>
      </c>
      <c r="O38" s="29">
        <v>88.600000000000009</v>
      </c>
    </row>
    <row r="39" spans="1:15" x14ac:dyDescent="0.3">
      <c r="A39" s="23" t="s">
        <v>66</v>
      </c>
      <c r="B39" s="26" t="s">
        <v>67</v>
      </c>
      <c r="C39" s="7" t="s">
        <v>61</v>
      </c>
      <c r="D39" s="28">
        <v>0.8</v>
      </c>
      <c r="E39" s="27">
        <v>694.47</v>
      </c>
      <c r="F39" s="30">
        <v>0.34</v>
      </c>
      <c r="G39" s="30">
        <v>0.84000000000000008</v>
      </c>
      <c r="H39" s="27">
        <v>16.29</v>
      </c>
      <c r="I39" s="27">
        <v>27.160000000000004</v>
      </c>
      <c r="J39" s="27">
        <v>201.86999999999998</v>
      </c>
      <c r="K39" s="27">
        <v>106.55999999999997</v>
      </c>
      <c r="L39" s="27">
        <v>53.519999999999996</v>
      </c>
      <c r="M39" s="27">
        <v>23.090000000000018</v>
      </c>
      <c r="N39" s="27">
        <v>173</v>
      </c>
      <c r="O39" s="29">
        <v>91.800000000000011</v>
      </c>
    </row>
    <row r="40" spans="1:15" x14ac:dyDescent="0.3">
      <c r="A40" s="23" t="s">
        <v>68</v>
      </c>
      <c r="B40" s="26" t="s">
        <v>69</v>
      </c>
      <c r="C40" s="7" t="s">
        <v>61</v>
      </c>
      <c r="D40" s="28">
        <v>1</v>
      </c>
      <c r="E40" s="27">
        <v>652.57999999999993</v>
      </c>
      <c r="F40" s="28">
        <v>1.0899999999999999</v>
      </c>
      <c r="G40" s="28">
        <v>1.0500000000000003</v>
      </c>
      <c r="H40" s="27">
        <v>22.454999999999998</v>
      </c>
      <c r="I40" s="27">
        <v>28.295000000000002</v>
      </c>
      <c r="J40" s="27">
        <v>218.82</v>
      </c>
      <c r="K40" s="27">
        <v>84.839999999999975</v>
      </c>
      <c r="L40" s="27">
        <v>58.02</v>
      </c>
      <c r="M40" s="27">
        <v>25.709999999999987</v>
      </c>
      <c r="N40" s="27">
        <v>182.10000000000002</v>
      </c>
      <c r="O40" s="29">
        <v>30.200000000000003</v>
      </c>
    </row>
    <row r="41" spans="1:15" x14ac:dyDescent="0.3">
      <c r="A41" s="23" t="s">
        <v>70</v>
      </c>
      <c r="B41" s="26" t="s">
        <v>71</v>
      </c>
      <c r="C41" s="7" t="s">
        <v>61</v>
      </c>
      <c r="D41" s="28">
        <v>1.2</v>
      </c>
      <c r="E41" s="27">
        <v>706.42</v>
      </c>
      <c r="F41" s="28">
        <v>3.0100000000000002</v>
      </c>
      <c r="G41" s="30">
        <v>0.92999999999999927</v>
      </c>
      <c r="H41" s="27">
        <v>38.295000000000002</v>
      </c>
      <c r="I41" s="27">
        <v>14.905000000000001</v>
      </c>
      <c r="J41" s="27">
        <v>246.29999999999998</v>
      </c>
      <c r="K41" s="27">
        <v>78.599999999999994</v>
      </c>
      <c r="L41" s="27">
        <v>86.58</v>
      </c>
      <c r="M41" s="27">
        <v>14.700000000000003</v>
      </c>
      <c r="N41" s="27">
        <v>185.5</v>
      </c>
      <c r="O41" s="29">
        <v>37.6</v>
      </c>
    </row>
    <row r="42" spans="1:15" x14ac:dyDescent="0.3">
      <c r="A42" s="23" t="s">
        <v>72</v>
      </c>
      <c r="B42" s="26" t="s">
        <v>73</v>
      </c>
      <c r="C42" s="7" t="s">
        <v>43</v>
      </c>
      <c r="D42" s="28">
        <v>1.4</v>
      </c>
      <c r="E42" s="27">
        <v>1311.1799999999998</v>
      </c>
      <c r="F42" s="28">
        <v>8.86</v>
      </c>
      <c r="G42" s="28">
        <v>1.6000000000000014</v>
      </c>
      <c r="H42" s="27">
        <v>66.45</v>
      </c>
      <c r="I42" s="27">
        <v>18.200000000000003</v>
      </c>
      <c r="J42" s="27">
        <v>766.8</v>
      </c>
      <c r="K42" s="27" t="s">
        <v>34</v>
      </c>
      <c r="L42" s="27">
        <v>116.80500000000001</v>
      </c>
      <c r="M42" s="27">
        <v>37.365000000000009</v>
      </c>
      <c r="N42" s="27">
        <v>265.10000000000002</v>
      </c>
      <c r="O42" s="29">
        <v>30</v>
      </c>
    </row>
    <row r="43" spans="1:15" x14ac:dyDescent="0.3">
      <c r="A43" s="23" t="s">
        <v>74</v>
      </c>
      <c r="B43" s="26" t="s">
        <v>75</v>
      </c>
      <c r="C43" s="7" t="s">
        <v>43</v>
      </c>
      <c r="D43" s="28">
        <v>1.6</v>
      </c>
      <c r="E43" s="27">
        <v>1164.99</v>
      </c>
      <c r="F43" s="28">
        <v>4.4799999999999995</v>
      </c>
      <c r="G43" s="30">
        <v>0.5600000000000005</v>
      </c>
      <c r="H43" s="27">
        <v>43.68</v>
      </c>
      <c r="I43" s="27">
        <v>26.020000000000003</v>
      </c>
      <c r="J43" s="27">
        <v>626.4</v>
      </c>
      <c r="K43" s="27" t="s">
        <v>34</v>
      </c>
      <c r="L43" s="27">
        <v>130.62</v>
      </c>
      <c r="M43" s="27">
        <v>15.029999999999973</v>
      </c>
      <c r="N43" s="27">
        <v>296</v>
      </c>
      <c r="O43" s="29">
        <v>22.2</v>
      </c>
    </row>
    <row r="44" spans="1:15" x14ac:dyDescent="0.3">
      <c r="A44" s="23" t="s">
        <v>76</v>
      </c>
      <c r="B44" s="26" t="s">
        <v>77</v>
      </c>
      <c r="C44" s="7" t="s">
        <v>43</v>
      </c>
      <c r="D44" s="28">
        <v>1.8</v>
      </c>
      <c r="E44" s="27">
        <v>745.995</v>
      </c>
      <c r="F44" s="28">
        <v>2.92</v>
      </c>
      <c r="G44" s="30">
        <v>0.5600000000000005</v>
      </c>
      <c r="H44" s="27">
        <v>25.694999999999997</v>
      </c>
      <c r="I44" s="28">
        <v>6.8550000000000004</v>
      </c>
      <c r="J44" s="27">
        <v>214.03500000000003</v>
      </c>
      <c r="K44" s="27" t="s">
        <v>34</v>
      </c>
      <c r="L44" s="27">
        <v>76.905000000000001</v>
      </c>
      <c r="M44" s="27">
        <v>27.824999999999989</v>
      </c>
      <c r="N44" s="27">
        <v>361.8</v>
      </c>
      <c r="O44" s="29">
        <v>29.4</v>
      </c>
    </row>
    <row r="45" spans="1:15" x14ac:dyDescent="0.3">
      <c r="A45" s="23" t="s">
        <v>78</v>
      </c>
      <c r="B45" s="26" t="s">
        <v>79</v>
      </c>
      <c r="C45" s="7" t="s">
        <v>43</v>
      </c>
      <c r="D45" s="28">
        <v>2</v>
      </c>
      <c r="E45" s="27">
        <v>946.2600000000001</v>
      </c>
      <c r="F45" s="28">
        <v>7.1199999999999992</v>
      </c>
      <c r="G45" s="27" t="s">
        <v>34</v>
      </c>
      <c r="H45" s="27">
        <v>21.96</v>
      </c>
      <c r="I45" s="28">
        <v>2.1400000000000006</v>
      </c>
      <c r="J45" s="27">
        <v>197.76</v>
      </c>
      <c r="K45" s="28">
        <v>1.710000000000008</v>
      </c>
      <c r="L45" s="27">
        <v>61.064999999999998</v>
      </c>
      <c r="M45" s="27">
        <v>19.605000000000004</v>
      </c>
      <c r="N45" s="27">
        <v>606.30000000000007</v>
      </c>
      <c r="O45" s="29">
        <v>28.6</v>
      </c>
    </row>
    <row r="46" spans="1:15" x14ac:dyDescent="0.3">
      <c r="A46" s="23" t="s">
        <v>80</v>
      </c>
      <c r="B46" s="26" t="s">
        <v>81</v>
      </c>
      <c r="C46" s="7" t="s">
        <v>43</v>
      </c>
      <c r="D46" s="28">
        <v>2.2000000000000002</v>
      </c>
      <c r="E46" s="27">
        <v>820.46</v>
      </c>
      <c r="F46" s="28">
        <v>5.26</v>
      </c>
      <c r="G46" s="27" t="s">
        <v>34</v>
      </c>
      <c r="H46" s="27">
        <v>18.509999999999998</v>
      </c>
      <c r="I46" s="28">
        <v>6.0900000000000034</v>
      </c>
      <c r="J46" s="27">
        <v>147.66</v>
      </c>
      <c r="K46" s="28" t="s">
        <v>34</v>
      </c>
      <c r="L46" s="27">
        <v>61.11</v>
      </c>
      <c r="M46" s="27">
        <v>11.429999999999993</v>
      </c>
      <c r="N46" s="27">
        <v>542.60000000000014</v>
      </c>
      <c r="O46" s="29">
        <v>27.800000000000004</v>
      </c>
    </row>
    <row r="47" spans="1:15" x14ac:dyDescent="0.3">
      <c r="A47" s="23" t="s">
        <v>82</v>
      </c>
      <c r="B47" s="26" t="s">
        <v>83</v>
      </c>
      <c r="C47" s="7" t="s">
        <v>43</v>
      </c>
      <c r="D47" s="28">
        <v>2.4</v>
      </c>
      <c r="E47" s="27">
        <v>619.0200000000001</v>
      </c>
      <c r="F47" s="28">
        <v>4.08</v>
      </c>
      <c r="G47" s="30">
        <v>0.28000000000000025</v>
      </c>
      <c r="H47" s="27">
        <v>12.27</v>
      </c>
      <c r="I47" s="28">
        <v>3.33</v>
      </c>
      <c r="J47" s="27">
        <v>94.259999999999991</v>
      </c>
      <c r="K47" s="28">
        <v>1.8300000000000125</v>
      </c>
      <c r="L47" s="27">
        <v>35.58</v>
      </c>
      <c r="M47" s="27">
        <v>13.290000000000006</v>
      </c>
      <c r="N47" s="27">
        <v>413.90000000000003</v>
      </c>
      <c r="O47" s="29">
        <v>40.20000000000001</v>
      </c>
    </row>
    <row r="48" spans="1:15" x14ac:dyDescent="0.3">
      <c r="A48" s="23" t="s">
        <v>84</v>
      </c>
      <c r="B48" s="26" t="s">
        <v>85</v>
      </c>
      <c r="C48" s="7" t="s">
        <v>43</v>
      </c>
      <c r="D48" s="28">
        <v>2.6</v>
      </c>
      <c r="E48" s="27">
        <v>587.01</v>
      </c>
      <c r="F48" s="28">
        <v>4.08</v>
      </c>
      <c r="G48" s="30">
        <v>0.59999999999999964</v>
      </c>
      <c r="H48" s="27">
        <v>12.284999999999998</v>
      </c>
      <c r="I48" s="28">
        <v>4.7150000000000016</v>
      </c>
      <c r="J48" s="27">
        <v>105.6</v>
      </c>
      <c r="K48" s="28">
        <v>1.4700000000000131</v>
      </c>
      <c r="L48" s="27">
        <v>38.234999999999999</v>
      </c>
      <c r="M48" s="28">
        <v>8.0249999999999986</v>
      </c>
      <c r="N48" s="27">
        <v>372.20000000000005</v>
      </c>
      <c r="O48" s="29">
        <v>39.800000000000004</v>
      </c>
    </row>
    <row r="49" spans="1:15" x14ac:dyDescent="0.3">
      <c r="A49" s="23" t="s">
        <v>86</v>
      </c>
      <c r="B49" s="26" t="s">
        <v>87</v>
      </c>
      <c r="C49" s="7" t="s">
        <v>43</v>
      </c>
      <c r="D49" s="28">
        <v>2.8</v>
      </c>
      <c r="E49" s="27">
        <v>910.86</v>
      </c>
      <c r="F49" s="28">
        <v>6.28</v>
      </c>
      <c r="G49" s="30">
        <v>0.5600000000000005</v>
      </c>
      <c r="H49" s="27">
        <v>30.075000000000003</v>
      </c>
      <c r="I49" s="28">
        <v>9.9249999999999972</v>
      </c>
      <c r="J49" s="27">
        <v>328.89</v>
      </c>
      <c r="K49" s="27">
        <v>65.099999999999966</v>
      </c>
      <c r="L49" s="27">
        <v>110.19</v>
      </c>
      <c r="M49" s="27">
        <v>21.840000000000003</v>
      </c>
      <c r="N49" s="27">
        <v>311.39999999999998</v>
      </c>
      <c r="O49" s="29">
        <v>26.6</v>
      </c>
    </row>
    <row r="50" spans="1:15" x14ac:dyDescent="0.3">
      <c r="A50" s="25"/>
      <c r="B50" s="38"/>
      <c r="C50" s="25"/>
      <c r="D50" s="32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x14ac:dyDescent="0.3">
      <c r="A51" s="23" t="s">
        <v>88</v>
      </c>
      <c r="B51" s="26" t="s">
        <v>89</v>
      </c>
      <c r="C51" s="7" t="s">
        <v>43</v>
      </c>
      <c r="D51" s="28">
        <v>3.2</v>
      </c>
      <c r="E51" s="27">
        <v>2563.2799999999997</v>
      </c>
      <c r="F51" s="27">
        <v>18.260000000000002</v>
      </c>
      <c r="G51" s="27" t="s">
        <v>34</v>
      </c>
      <c r="H51" s="27">
        <v>84.389999999999986</v>
      </c>
      <c r="I51" s="27" t="s">
        <v>34</v>
      </c>
      <c r="J51" s="27">
        <v>513.48</v>
      </c>
      <c r="K51" s="28">
        <v>5.8499999999999091</v>
      </c>
      <c r="L51" s="27">
        <v>802.35</v>
      </c>
      <c r="M51" s="27">
        <v>639.15</v>
      </c>
      <c r="N51" s="27">
        <v>467.2</v>
      </c>
      <c r="O51" s="29">
        <v>32.6</v>
      </c>
    </row>
    <row r="52" spans="1:15" x14ac:dyDescent="0.3">
      <c r="A52" s="23" t="s">
        <v>90</v>
      </c>
      <c r="B52" s="26" t="s">
        <v>91</v>
      </c>
      <c r="C52" s="7" t="s">
        <v>43</v>
      </c>
      <c r="D52" s="28">
        <v>3.55</v>
      </c>
      <c r="E52" s="27">
        <v>16130.793</v>
      </c>
      <c r="F52" s="27">
        <v>40.46</v>
      </c>
      <c r="G52" s="27" t="s">
        <v>34</v>
      </c>
      <c r="H52" s="27">
        <v>124.25999999999999</v>
      </c>
      <c r="I52" s="27" t="s">
        <v>34</v>
      </c>
      <c r="J52" s="27">
        <v>376.35</v>
      </c>
      <c r="K52" s="27">
        <v>491.82299999999998</v>
      </c>
      <c r="L52" s="27">
        <v>1500.45</v>
      </c>
      <c r="M52" s="27">
        <v>11267.55</v>
      </c>
      <c r="N52" s="27">
        <v>2308.5</v>
      </c>
      <c r="O52" s="29">
        <v>21.400000000000002</v>
      </c>
    </row>
    <row r="53" spans="1:15" x14ac:dyDescent="0.3">
      <c r="A53" s="23" t="s">
        <v>92</v>
      </c>
      <c r="B53" s="26" t="s">
        <v>93</v>
      </c>
      <c r="C53" s="7" t="s">
        <v>43</v>
      </c>
      <c r="D53" s="28">
        <v>3.95</v>
      </c>
      <c r="E53" s="27">
        <v>1217.0629999999999</v>
      </c>
      <c r="F53" s="27">
        <v>13.64</v>
      </c>
      <c r="G53" s="27" t="s">
        <v>34</v>
      </c>
      <c r="H53" s="27">
        <v>43.56</v>
      </c>
      <c r="I53" s="27" t="s">
        <v>34</v>
      </c>
      <c r="J53" s="27">
        <v>230.49</v>
      </c>
      <c r="K53" s="27">
        <v>15.752999999999957</v>
      </c>
      <c r="L53" s="27">
        <v>538.57500000000005</v>
      </c>
      <c r="M53" s="28">
        <v>7.0949999999999136</v>
      </c>
      <c r="N53" s="27">
        <v>341.15</v>
      </c>
      <c r="O53" s="29">
        <v>26.800000000000004</v>
      </c>
    </row>
    <row r="54" spans="1:15" x14ac:dyDescent="0.3">
      <c r="A54" s="23" t="s">
        <v>94</v>
      </c>
      <c r="B54" s="26" t="s">
        <v>95</v>
      </c>
      <c r="C54" s="7" t="s">
        <v>43</v>
      </c>
      <c r="D54" s="28">
        <v>4.7</v>
      </c>
      <c r="E54" s="27">
        <v>2870.2900000000004</v>
      </c>
      <c r="F54" s="27">
        <v>28.22</v>
      </c>
      <c r="G54" s="28">
        <v>0.94000000000000128</v>
      </c>
      <c r="H54" s="27">
        <v>72.959999999999994</v>
      </c>
      <c r="I54" s="27" t="s">
        <v>34</v>
      </c>
      <c r="J54" s="27">
        <v>433.44</v>
      </c>
      <c r="K54" s="27" t="s">
        <v>34</v>
      </c>
      <c r="L54" s="27">
        <v>1161.8999999999999</v>
      </c>
      <c r="M54" s="27">
        <v>428.28000000000043</v>
      </c>
      <c r="N54" s="27">
        <v>723.75</v>
      </c>
      <c r="O54" s="29">
        <v>20.800000000000004</v>
      </c>
    </row>
    <row r="55" spans="1:15" x14ac:dyDescent="0.3">
      <c r="A55" s="23" t="s">
        <v>96</v>
      </c>
      <c r="B55" s="26" t="s">
        <v>97</v>
      </c>
      <c r="C55" s="7" t="s">
        <v>43</v>
      </c>
      <c r="D55" s="28">
        <v>5.25</v>
      </c>
      <c r="E55" s="27">
        <v>882.28300000000013</v>
      </c>
      <c r="F55" s="27">
        <v>20.04</v>
      </c>
      <c r="G55" s="28">
        <v>2.3200000000000038</v>
      </c>
      <c r="H55" s="27">
        <v>50.760000000000005</v>
      </c>
      <c r="I55" s="27" t="s">
        <v>34</v>
      </c>
      <c r="J55" s="27">
        <v>222.35999999999999</v>
      </c>
      <c r="K55" s="30">
        <v>0.21299999999999386</v>
      </c>
      <c r="L55" s="27">
        <v>298.35000000000002</v>
      </c>
      <c r="M55" s="27">
        <v>12.990000000000009</v>
      </c>
      <c r="N55" s="27">
        <v>245.05</v>
      </c>
      <c r="O55" s="29">
        <v>30.200000000000003</v>
      </c>
    </row>
    <row r="56" spans="1:15" x14ac:dyDescent="0.3">
      <c r="A56" s="23" t="s">
        <v>98</v>
      </c>
      <c r="B56" s="26" t="s">
        <v>99</v>
      </c>
      <c r="C56" s="7" t="s">
        <v>43</v>
      </c>
      <c r="D56" s="28">
        <v>6.65</v>
      </c>
      <c r="E56" s="27">
        <v>442.52299999999991</v>
      </c>
      <c r="F56" s="28">
        <v>8.8000000000000007</v>
      </c>
      <c r="G56" s="30">
        <v>3.9999999999999147E-2</v>
      </c>
      <c r="H56" s="27">
        <v>18.66</v>
      </c>
      <c r="I56" s="27" t="s">
        <v>34</v>
      </c>
      <c r="J56" s="27">
        <v>66.81</v>
      </c>
      <c r="K56" s="30">
        <v>0.33299999999999841</v>
      </c>
      <c r="L56" s="27">
        <v>180.15</v>
      </c>
      <c r="M56" s="27">
        <v>12.929999999999978</v>
      </c>
      <c r="N56" s="27">
        <v>133.4</v>
      </c>
      <c r="O56" s="29">
        <v>21.400000000000002</v>
      </c>
    </row>
    <row r="57" spans="1:15" x14ac:dyDescent="0.3">
      <c r="A57" s="23" t="s">
        <v>100</v>
      </c>
      <c r="B57" s="26" t="s">
        <v>101</v>
      </c>
      <c r="C57" s="7" t="s">
        <v>43</v>
      </c>
      <c r="D57" s="28">
        <v>8.3500000000000014</v>
      </c>
      <c r="E57" s="27">
        <v>486.81299999999999</v>
      </c>
      <c r="F57" s="27">
        <v>11.4</v>
      </c>
      <c r="G57" s="28" t="s">
        <v>34</v>
      </c>
      <c r="H57" s="27">
        <v>23.52</v>
      </c>
      <c r="I57" s="27" t="s">
        <v>34</v>
      </c>
      <c r="J57" s="27">
        <v>58.83</v>
      </c>
      <c r="K57" s="28">
        <v>2.6129999999999995</v>
      </c>
      <c r="L57" s="27">
        <v>41.25</v>
      </c>
      <c r="M57" s="27">
        <v>13.349999999999994</v>
      </c>
      <c r="N57" s="27">
        <v>296.45000000000005</v>
      </c>
      <c r="O57" s="29">
        <v>39.400000000000006</v>
      </c>
    </row>
    <row r="58" spans="1:15" x14ac:dyDescent="0.3">
      <c r="A58" s="23" t="s">
        <v>102</v>
      </c>
      <c r="B58" s="26" t="s">
        <v>103</v>
      </c>
      <c r="C58" s="7" t="s">
        <v>43</v>
      </c>
      <c r="D58" s="28">
        <v>9.4499999999999993</v>
      </c>
      <c r="E58" s="27">
        <v>2480.4830000000002</v>
      </c>
      <c r="F58" s="27">
        <v>28.82</v>
      </c>
      <c r="G58" s="28" t="s">
        <v>34</v>
      </c>
      <c r="H58" s="27">
        <v>88.199999999999989</v>
      </c>
      <c r="I58" s="27" t="s">
        <v>34</v>
      </c>
      <c r="J58" s="27">
        <v>265.35000000000002</v>
      </c>
      <c r="K58" s="28">
        <v>6.8429999999999609</v>
      </c>
      <c r="L58" s="27">
        <v>200.73000000000002</v>
      </c>
      <c r="M58" s="27">
        <v>20.039999999999964</v>
      </c>
      <c r="N58" s="27">
        <v>1695.5</v>
      </c>
      <c r="O58" s="29">
        <v>175</v>
      </c>
    </row>
    <row r="59" spans="1:15" x14ac:dyDescent="0.3">
      <c r="A59" s="23" t="s">
        <v>104</v>
      </c>
      <c r="B59" s="26" t="s">
        <v>105</v>
      </c>
      <c r="C59" s="7" t="s">
        <v>43</v>
      </c>
      <c r="D59" s="28">
        <v>12.5</v>
      </c>
      <c r="E59" s="27">
        <v>2244.7630000000004</v>
      </c>
      <c r="F59" s="27">
        <v>26.04</v>
      </c>
      <c r="G59" s="28" t="s">
        <v>34</v>
      </c>
      <c r="H59" s="27">
        <v>58.08</v>
      </c>
      <c r="I59" s="27" t="s">
        <v>34</v>
      </c>
      <c r="J59" s="27">
        <v>195.93</v>
      </c>
      <c r="K59" s="28">
        <v>3.0629999999999882</v>
      </c>
      <c r="L59" s="27">
        <v>750</v>
      </c>
      <c r="M59" s="27">
        <v>533.09999999999991</v>
      </c>
      <c r="N59" s="27">
        <v>616.15000000000009</v>
      </c>
      <c r="O59" s="29">
        <v>62.400000000000013</v>
      </c>
    </row>
    <row r="60" spans="1:15" x14ac:dyDescent="0.3">
      <c r="A60" s="23" t="s">
        <v>106</v>
      </c>
      <c r="B60" s="26" t="s">
        <v>107</v>
      </c>
      <c r="C60" s="7" t="s">
        <v>43</v>
      </c>
      <c r="D60" s="28">
        <v>13.4</v>
      </c>
      <c r="E60" s="27">
        <v>1999.5830000000001</v>
      </c>
      <c r="F60" s="27">
        <v>21.9</v>
      </c>
      <c r="G60" s="28" t="s">
        <v>34</v>
      </c>
      <c r="H60" s="27">
        <v>76.260000000000005</v>
      </c>
      <c r="I60" s="27" t="s">
        <v>34</v>
      </c>
      <c r="J60" s="27">
        <v>242.79000000000002</v>
      </c>
      <c r="K60" s="28">
        <v>4.83299999999997</v>
      </c>
      <c r="L60" s="27">
        <v>534.29999999999995</v>
      </c>
      <c r="M60" s="27">
        <v>210.60000000000002</v>
      </c>
      <c r="N60" s="27">
        <v>846.5</v>
      </c>
      <c r="O60" s="29">
        <v>62.400000000000013</v>
      </c>
    </row>
    <row r="61" spans="1:15" x14ac:dyDescent="0.3">
      <c r="A61" s="23" t="s">
        <v>108</v>
      </c>
      <c r="B61" s="26" t="s">
        <v>109</v>
      </c>
      <c r="C61" s="7" t="s">
        <v>43</v>
      </c>
      <c r="D61" s="28">
        <v>16.25</v>
      </c>
      <c r="E61" s="27">
        <v>412.72</v>
      </c>
      <c r="F61" s="28">
        <v>5.47</v>
      </c>
      <c r="G61" s="28">
        <v>2.2100000000000009</v>
      </c>
      <c r="H61" s="27">
        <v>13.049999999999999</v>
      </c>
      <c r="I61" s="27" t="s">
        <v>34</v>
      </c>
      <c r="J61" s="27">
        <v>39.33</v>
      </c>
      <c r="K61" s="28">
        <v>4.769999999999996</v>
      </c>
      <c r="L61" s="27">
        <v>27.060000000000002</v>
      </c>
      <c r="M61" s="27">
        <v>35.72999999999999</v>
      </c>
      <c r="N61" s="27">
        <v>238.5</v>
      </c>
      <c r="O61" s="29">
        <v>46.6</v>
      </c>
    </row>
    <row r="62" spans="1:15" s="82" customFormat="1" x14ac:dyDescent="0.3">
      <c r="A62" s="23"/>
      <c r="B62" s="26"/>
      <c r="C62" s="7"/>
      <c r="D62" s="28"/>
      <c r="E62" s="27"/>
      <c r="F62" s="28"/>
      <c r="G62" s="28"/>
      <c r="H62" s="27"/>
      <c r="I62" s="27"/>
      <c r="J62" s="27"/>
      <c r="K62" s="28"/>
      <c r="L62" s="27"/>
      <c r="M62" s="27"/>
      <c r="N62" s="27"/>
      <c r="O62" s="29"/>
    </row>
    <row r="63" spans="1:15" s="82" customFormat="1" x14ac:dyDescent="0.3">
      <c r="A63" s="24" t="s">
        <v>341</v>
      </c>
      <c r="B63" s="26" t="s">
        <v>342</v>
      </c>
      <c r="C63" s="25" t="s">
        <v>387</v>
      </c>
      <c r="D63" s="28">
        <v>17.649999999999999</v>
      </c>
      <c r="E63" s="27">
        <v>430.36</v>
      </c>
      <c r="F63" s="28">
        <v>4.68</v>
      </c>
      <c r="G63" s="28" t="s">
        <v>34</v>
      </c>
      <c r="H63" s="28" t="s">
        <v>34</v>
      </c>
      <c r="I63" s="28" t="s">
        <v>34</v>
      </c>
      <c r="J63" s="27">
        <v>15.629999999999999</v>
      </c>
      <c r="K63" s="28">
        <v>0.48000000000000398</v>
      </c>
      <c r="L63" s="27">
        <v>321.91499999999996</v>
      </c>
      <c r="M63" s="27">
        <v>2.3550000000000182</v>
      </c>
      <c r="N63" s="27">
        <v>63.5</v>
      </c>
      <c r="O63" s="29">
        <v>21.8</v>
      </c>
    </row>
    <row r="64" spans="1:15" s="82" customFormat="1" x14ac:dyDescent="0.3">
      <c r="A64" s="23" t="s">
        <v>343</v>
      </c>
      <c r="B64" s="26" t="s">
        <v>344</v>
      </c>
      <c r="C64" s="25" t="s">
        <v>387</v>
      </c>
      <c r="D64" s="28">
        <v>20.05</v>
      </c>
      <c r="E64" s="27">
        <v>1262.0450000000003</v>
      </c>
      <c r="F64" s="28">
        <v>8.32</v>
      </c>
      <c r="G64" s="28" t="s">
        <v>34</v>
      </c>
      <c r="H64" s="27">
        <v>1.3049999999999999</v>
      </c>
      <c r="I64" s="27">
        <v>0.74499999999999988</v>
      </c>
      <c r="J64" s="27">
        <v>23.574999999999999</v>
      </c>
      <c r="K64" s="28" t="s">
        <v>34</v>
      </c>
      <c r="L64" s="27">
        <v>674.84999999999991</v>
      </c>
      <c r="M64" s="27">
        <v>431.55000000000018</v>
      </c>
      <c r="N64" s="27">
        <v>110.9</v>
      </c>
      <c r="O64" s="29">
        <v>10.8</v>
      </c>
    </row>
    <row r="65" spans="1:15" s="82" customFormat="1" x14ac:dyDescent="0.3">
      <c r="A65" s="24" t="s">
        <v>349</v>
      </c>
      <c r="B65" s="26" t="s">
        <v>350</v>
      </c>
      <c r="C65" s="36" t="s">
        <v>388</v>
      </c>
      <c r="D65" s="28">
        <v>26.25</v>
      </c>
      <c r="E65" s="27">
        <v>1286.44</v>
      </c>
      <c r="F65" s="28">
        <v>9.16</v>
      </c>
      <c r="G65" s="28" t="s">
        <v>34</v>
      </c>
      <c r="H65" s="28" t="s">
        <v>34</v>
      </c>
      <c r="I65" s="28" t="s">
        <v>34</v>
      </c>
      <c r="J65" s="27">
        <v>3.4800000000000004</v>
      </c>
      <c r="K65" s="28" t="s">
        <v>34</v>
      </c>
      <c r="L65" s="27">
        <v>671.84999999999991</v>
      </c>
      <c r="M65" s="27">
        <v>556.04999999999995</v>
      </c>
      <c r="N65" s="27">
        <v>39.500000000000007</v>
      </c>
      <c r="O65" s="29">
        <v>6.4</v>
      </c>
    </row>
    <row r="66" spans="1:15" s="82" customFormat="1" x14ac:dyDescent="0.3">
      <c r="A66" s="24" t="s">
        <v>355</v>
      </c>
      <c r="B66" s="26" t="s">
        <v>356</v>
      </c>
      <c r="C66" s="36" t="s">
        <v>388</v>
      </c>
      <c r="D66" s="28">
        <v>28.55</v>
      </c>
      <c r="E66" s="27">
        <v>3162.84</v>
      </c>
      <c r="F66" s="28">
        <v>9.68</v>
      </c>
      <c r="G66" s="28">
        <v>2.3600000000000012</v>
      </c>
      <c r="H66" s="28" t="s">
        <v>34</v>
      </c>
      <c r="I66" s="28" t="s">
        <v>34</v>
      </c>
      <c r="J66" s="27">
        <v>5.0999999999999996</v>
      </c>
      <c r="K66" s="28" t="s">
        <v>34</v>
      </c>
      <c r="L66" s="27">
        <v>966.45000000000016</v>
      </c>
      <c r="M66" s="27">
        <v>2048.5499999999997</v>
      </c>
      <c r="N66" s="27">
        <v>122.89999999999999</v>
      </c>
      <c r="O66" s="29">
        <v>7.8000000000000007</v>
      </c>
    </row>
    <row r="67" spans="1:15" s="82" customFormat="1" x14ac:dyDescent="0.3">
      <c r="A67" s="24" t="s">
        <v>359</v>
      </c>
      <c r="B67" s="26" t="s">
        <v>360</v>
      </c>
      <c r="C67" s="36" t="s">
        <v>388</v>
      </c>
      <c r="D67" s="28">
        <v>29.55</v>
      </c>
      <c r="E67" s="27">
        <v>5690.5449999999992</v>
      </c>
      <c r="F67" s="28">
        <v>17.53</v>
      </c>
      <c r="G67" s="28">
        <v>2.2099999999999973</v>
      </c>
      <c r="H67" s="27">
        <v>1.5</v>
      </c>
      <c r="I67" s="27">
        <v>0.34000000000000008</v>
      </c>
      <c r="J67" s="28" t="s">
        <v>34</v>
      </c>
      <c r="K67" s="28">
        <v>1.8600000000000003</v>
      </c>
      <c r="L67" s="27">
        <v>4230</v>
      </c>
      <c r="M67" s="27">
        <v>1213.6799999999994</v>
      </c>
      <c r="N67" s="27">
        <v>216.125</v>
      </c>
      <c r="O67" s="29">
        <v>7.3</v>
      </c>
    </row>
    <row r="68" spans="1:15" s="82" customFormat="1" x14ac:dyDescent="0.3">
      <c r="A68" s="150"/>
      <c r="B68" s="150"/>
      <c r="C68" s="150"/>
      <c r="D68" s="150"/>
      <c r="E68" s="240"/>
      <c r="F68" s="241"/>
      <c r="G68" s="241"/>
      <c r="H68" s="240"/>
      <c r="I68" s="240"/>
      <c r="J68" s="240"/>
      <c r="K68" s="241"/>
      <c r="L68" s="240"/>
      <c r="M68" s="240"/>
      <c r="N68" s="240"/>
      <c r="O68" s="240"/>
    </row>
    <row r="69" spans="1:15" x14ac:dyDescent="0.3">
      <c r="A69" s="25" t="s">
        <v>110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x14ac:dyDescent="0.3">
      <c r="A70" s="25" t="s">
        <v>111</v>
      </c>
      <c r="B70" s="24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x14ac:dyDescent="0.3">
      <c r="A71" s="40" t="s">
        <v>112</v>
      </c>
      <c r="B71" s="24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</sheetData>
  <hyperlinks>
    <hyperlink ref="B7" r:id="rId1" xr:uid="{00000000-0004-0000-0600-000000000000}"/>
    <hyperlink ref="B8" r:id="rId2" xr:uid="{00000000-0004-0000-0600-000001000000}"/>
    <hyperlink ref="B9" r:id="rId3" xr:uid="{00000000-0004-0000-0600-000002000000}"/>
    <hyperlink ref="B10" r:id="rId4" xr:uid="{00000000-0004-0000-0600-000003000000}"/>
    <hyperlink ref="B11" r:id="rId5" xr:uid="{00000000-0004-0000-0600-000004000000}"/>
    <hyperlink ref="B12" r:id="rId6" xr:uid="{00000000-0004-0000-0600-000005000000}"/>
    <hyperlink ref="B13" r:id="rId7" xr:uid="{00000000-0004-0000-0600-000006000000}"/>
    <hyperlink ref="B14" r:id="rId8" xr:uid="{00000000-0004-0000-0600-000007000000}"/>
    <hyperlink ref="B15" r:id="rId9" xr:uid="{00000000-0004-0000-0600-000008000000}"/>
    <hyperlink ref="B16" r:id="rId10" xr:uid="{00000000-0004-0000-0600-000009000000}"/>
    <hyperlink ref="B17" r:id="rId11" xr:uid="{00000000-0004-0000-0600-00000A000000}"/>
    <hyperlink ref="B18" r:id="rId12" xr:uid="{00000000-0004-0000-0600-00000B000000}"/>
    <hyperlink ref="B19" r:id="rId13" xr:uid="{00000000-0004-0000-0600-00000C000000}"/>
    <hyperlink ref="B20" r:id="rId14" xr:uid="{00000000-0004-0000-0600-00000D000000}"/>
    <hyperlink ref="B22" r:id="rId15" xr:uid="{00000000-0004-0000-0600-00000E000000}"/>
    <hyperlink ref="B23" r:id="rId16" xr:uid="{00000000-0004-0000-0600-00000F000000}"/>
    <hyperlink ref="B24" r:id="rId17" xr:uid="{00000000-0004-0000-0600-000010000000}"/>
    <hyperlink ref="B25" r:id="rId18" xr:uid="{00000000-0004-0000-0600-000011000000}"/>
    <hyperlink ref="B26" r:id="rId19" xr:uid="{00000000-0004-0000-0600-000012000000}"/>
    <hyperlink ref="B51" r:id="rId20" xr:uid="{00000000-0004-0000-0600-000013000000}"/>
    <hyperlink ref="B52" r:id="rId21" xr:uid="{00000000-0004-0000-0600-000014000000}"/>
    <hyperlink ref="B53" r:id="rId22" xr:uid="{00000000-0004-0000-0600-000015000000}"/>
    <hyperlink ref="B54" r:id="rId23" xr:uid="{00000000-0004-0000-0600-000016000000}"/>
    <hyperlink ref="B55" r:id="rId24" xr:uid="{00000000-0004-0000-0600-000017000000}"/>
    <hyperlink ref="B56" r:id="rId25" xr:uid="{00000000-0004-0000-0600-000018000000}"/>
    <hyperlink ref="B57" r:id="rId26" xr:uid="{00000000-0004-0000-0600-000019000000}"/>
    <hyperlink ref="B58" r:id="rId27" xr:uid="{00000000-0004-0000-0600-00001A000000}"/>
    <hyperlink ref="B59" r:id="rId28" xr:uid="{00000000-0004-0000-0600-00001B000000}"/>
    <hyperlink ref="B60" r:id="rId29" xr:uid="{00000000-0004-0000-0600-00001C000000}"/>
    <hyperlink ref="B61" r:id="rId30" xr:uid="{00000000-0004-0000-0600-00001D000000}"/>
    <hyperlink ref="B49" r:id="rId31" display="http://igsn.org/GFDUH004J" xr:uid="{00000000-0004-0000-0600-00001E000000}"/>
    <hyperlink ref="B48" r:id="rId32" display="http://igsn.org/GFDUH004H" xr:uid="{00000000-0004-0000-0600-00001F000000}"/>
    <hyperlink ref="B47" r:id="rId33" display="http://igsn.org/GFDUH004G" xr:uid="{00000000-0004-0000-0600-000020000000}"/>
    <hyperlink ref="B46" r:id="rId34" display="http://igsn.org/GFDUH004F" xr:uid="{00000000-0004-0000-0600-000021000000}"/>
    <hyperlink ref="B45" r:id="rId35" display="http://igsn.org/GFDUH004E" xr:uid="{00000000-0004-0000-0600-000022000000}"/>
    <hyperlink ref="B44" r:id="rId36" display="http://igsn.org/GFDUH004D" xr:uid="{00000000-0004-0000-0600-000023000000}"/>
    <hyperlink ref="B43" r:id="rId37" display="http://igsn.org/GFDUH0049" xr:uid="{00000000-0004-0000-0600-000024000000}"/>
    <hyperlink ref="B42" r:id="rId38" display="http://igsn.org/GFDUH0048" xr:uid="{00000000-0004-0000-0600-000025000000}"/>
    <hyperlink ref="B41" r:id="rId39" display="http://igsn.org/GFDUH0047" xr:uid="{00000000-0004-0000-0600-000026000000}"/>
    <hyperlink ref="B40" r:id="rId40" display="http://igsn.org/GFDUH0046" xr:uid="{00000000-0004-0000-0600-000027000000}"/>
    <hyperlink ref="B39" r:id="rId41" display="http://igsn.org/GFDUH0045" xr:uid="{00000000-0004-0000-0600-000028000000}"/>
    <hyperlink ref="B38" r:id="rId42" display="http://igsn.org/GFDUH004C" xr:uid="{00000000-0004-0000-0600-000029000000}"/>
    <hyperlink ref="B37" r:id="rId43" display="http://igsn.org/GFDUH004B" xr:uid="{00000000-0004-0000-0600-00002A000000}"/>
    <hyperlink ref="B36" r:id="rId44" display="http://igsn.org/GFDUH004A" xr:uid="{00000000-0004-0000-0600-00002B000000}"/>
    <hyperlink ref="B28" r:id="rId45" display="GFDUH00N7" xr:uid="{00000000-0004-0000-0600-00002C000000}"/>
    <hyperlink ref="B63" r:id="rId46" xr:uid="{00000000-0004-0000-0600-00002D000000}"/>
    <hyperlink ref="B64" r:id="rId47" xr:uid="{00000000-0004-0000-0600-00002E000000}"/>
    <hyperlink ref="B65" r:id="rId48" xr:uid="{00000000-0004-0000-0600-00002F000000}"/>
    <hyperlink ref="B66" r:id="rId49" xr:uid="{00000000-0004-0000-0600-000030000000}"/>
    <hyperlink ref="B67" r:id="rId50" xr:uid="{00000000-0004-0000-0600-000031000000}"/>
  </hyperlinks>
  <pageMargins left="0.70866141732283472" right="0.70866141732283472" top="0.78740157480314965" bottom="0.78740157480314965" header="0.31496062992125984" footer="0.31496062992125984"/>
  <pageSetup paperSize="9" scale="85" orientation="landscape" r:id="rId5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11</vt:i4>
      </vt:variant>
    </vt:vector>
  </HeadingPairs>
  <TitlesOfParts>
    <vt:vector size="18" baseType="lpstr">
      <vt:lpstr>metadata</vt:lpstr>
      <vt:lpstr>Table S1</vt:lpstr>
      <vt:lpstr>Table S2</vt:lpstr>
      <vt:lpstr>Table S3</vt:lpstr>
      <vt:lpstr>Table S4</vt:lpstr>
      <vt:lpstr>Table S5</vt:lpstr>
      <vt:lpstr>Table S6</vt:lpstr>
      <vt:lpstr>'Table S4'!_Ref515718288</vt:lpstr>
      <vt:lpstr>'Table S2'!_Ref519339992</vt:lpstr>
      <vt:lpstr>'Table S3'!_Ref519340225</vt:lpstr>
      <vt:lpstr>'Table S5'!_Ref519341965</vt:lpstr>
      <vt:lpstr>metadata!Druckbereich</vt:lpstr>
      <vt:lpstr>'Table S1'!Druckbereich</vt:lpstr>
      <vt:lpstr>'Table S2'!Druckbereich</vt:lpstr>
      <vt:lpstr>'Table S3'!Druckbereich</vt:lpstr>
      <vt:lpstr>'Table S4'!Druckbereich</vt:lpstr>
      <vt:lpstr>'Table S5'!Druckbereich</vt:lpstr>
      <vt:lpstr>'Table S6'!Druckbereich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Uhlig</dc:creator>
  <cp:lastModifiedBy>David Uhlig</cp:lastModifiedBy>
  <cp:lastPrinted>2019-05-10T17:33:24Z</cp:lastPrinted>
  <dcterms:created xsi:type="dcterms:W3CDTF">2019-04-04T14:07:46Z</dcterms:created>
  <dcterms:modified xsi:type="dcterms:W3CDTF">2020-08-19T13:24:48Z</dcterms:modified>
</cp:coreProperties>
</file>